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2390" windowHeight="7005" tabRatio="577" activeTab="0"/>
  </bookViews>
  <sheets>
    <sheet name="Meldender_Verein" sheetId="1" r:id="rId1"/>
    <sheet name="Einzelschwimmer" sheetId="2" r:id="rId2"/>
    <sheet name="Kampfrichter" sheetId="3" r:id="rId3"/>
    <sheet name="Anhang" sheetId="4" r:id="rId4"/>
    <sheet name="Tabelle1" sheetId="5" r:id="rId5"/>
  </sheets>
  <definedNames/>
  <calcPr fullCalcOnLoad="1"/>
</workbook>
</file>

<file path=xl/sharedStrings.xml><?xml version="1.0" encoding="utf-8"?>
<sst xmlns="http://schemas.openxmlformats.org/spreadsheetml/2006/main" count="217" uniqueCount="153">
  <si>
    <t>Meldende Ortsgruppe:</t>
  </si>
  <si>
    <t>EDV-Nr. der Ortsgruppe:</t>
  </si>
  <si>
    <t>Bezirk:</t>
  </si>
  <si>
    <t>Nördliches Ostwestfalen</t>
  </si>
  <si>
    <t>Landesverband:</t>
  </si>
  <si>
    <t>Westfalen</t>
  </si>
  <si>
    <t>(Kurzzeichen max.3 Stellen- Änderungen
durch die Wettkampfleitung vorbehalten)</t>
  </si>
  <si>
    <t>Vorschlag Kurzzeichen der OG:</t>
  </si>
  <si>
    <t>Name:</t>
  </si>
  <si>
    <t>Vorname:</t>
  </si>
  <si>
    <t>Straße:</t>
  </si>
  <si>
    <t>PLZ:</t>
  </si>
  <si>
    <t>Ort:</t>
  </si>
  <si>
    <t>Telefon:</t>
  </si>
  <si>
    <t>E-Mail:</t>
  </si>
  <si>
    <t>Bitte nur die gelben Felder ausfüllen !</t>
  </si>
  <si>
    <t>Bemerkung</t>
  </si>
  <si>
    <t>Ortsgruppe:</t>
  </si>
  <si>
    <t>EDV-Nummer:</t>
  </si>
  <si>
    <t>Geschlecht bitte nur m oder w eingeben !</t>
  </si>
  <si>
    <t>* Punkte aus den Vorjahresbezirksmeisterschaften,</t>
  </si>
  <si>
    <t xml:space="preserve">  oder Vereinsmeisterschaften, die nach den gleichen Richtlinien</t>
  </si>
  <si>
    <t xml:space="preserve">  wie die Bezirksmeisterschaften durchgeführt wurden.</t>
  </si>
  <si>
    <t xml:space="preserve">  Die Angabe der Punkte ist optional !</t>
  </si>
  <si>
    <t>Nachname</t>
  </si>
  <si>
    <t>Vorname</t>
  </si>
  <si>
    <t>Jahrgang</t>
  </si>
  <si>
    <t>OG-EDV-Nr.</t>
  </si>
  <si>
    <t>Punkte*</t>
  </si>
  <si>
    <t>Mustermann</t>
  </si>
  <si>
    <t>Erika</t>
  </si>
  <si>
    <t>Beispielmeldung</t>
  </si>
  <si>
    <t/>
  </si>
  <si>
    <t>allgemeine Bemerkungen:</t>
  </si>
  <si>
    <t>Kampfr.Nr.</t>
  </si>
  <si>
    <t>Kampfr.Stufe</t>
  </si>
  <si>
    <t>Kampfrichter Einzelmeisterschaften</t>
  </si>
  <si>
    <t>Ortsgruppe</t>
  </si>
  <si>
    <t>NOW</t>
  </si>
  <si>
    <t>Bünde</t>
  </si>
  <si>
    <t>BÜ</t>
  </si>
  <si>
    <t>Espelkamp</t>
  </si>
  <si>
    <t>EK</t>
  </si>
  <si>
    <t>Herford</t>
  </si>
  <si>
    <t>HF</t>
  </si>
  <si>
    <t>Löhne</t>
  </si>
  <si>
    <t>LÖ</t>
  </si>
  <si>
    <t>Minden</t>
  </si>
  <si>
    <t>MI</t>
  </si>
  <si>
    <t>Bad Oeynhausen</t>
  </si>
  <si>
    <t>BO</t>
  </si>
  <si>
    <t>Preußisch Oldendorf</t>
  </si>
  <si>
    <t>PO</t>
  </si>
  <si>
    <t>Rahden</t>
  </si>
  <si>
    <t>RA</t>
  </si>
  <si>
    <t>Porta Westfalica</t>
  </si>
  <si>
    <t>PW</t>
  </si>
  <si>
    <t>Vlotho</t>
  </si>
  <si>
    <t>VL</t>
  </si>
  <si>
    <t>Gehlenbeck</t>
  </si>
  <si>
    <t>GE</t>
  </si>
  <si>
    <t>Enger/Spenge</t>
  </si>
  <si>
    <t>ES</t>
  </si>
  <si>
    <t>Kirchlengern</t>
  </si>
  <si>
    <t>KI</t>
  </si>
  <si>
    <t>EDV-Nr</t>
  </si>
  <si>
    <t>Kurzform</t>
  </si>
  <si>
    <t>Bezirk Nördliches Ostwestfalen</t>
  </si>
  <si>
    <t xml:space="preserve">EDV- Nummern der Ortsgruppen </t>
  </si>
  <si>
    <t>und die bisher verwendeten Kurzformen</t>
  </si>
  <si>
    <t>(EDV Nr. siehe Register "Anhang")</t>
  </si>
  <si>
    <t>(E-Mail bitte unbedingt angeben)</t>
  </si>
  <si>
    <t>Wunschposition / Bemerkung</t>
  </si>
  <si>
    <t>Bitte unbedingt die Kampfrichterstufe angeben</t>
  </si>
  <si>
    <t>Ggf. Wunschpositionen als Kampfrichter bitte im Feld "Bemerkung" eintragen.</t>
  </si>
  <si>
    <t>Bei der Kampfrichternummer nur die Registriernummer der höchsten Kampfrichterstufe angeben</t>
  </si>
  <si>
    <t>Bei Rückfragen zur Meldung (Mannschaftsbetreuer)</t>
  </si>
  <si>
    <t>AK</t>
  </si>
  <si>
    <t>(für den hier ausgeschriebenen Wettkampf)</t>
  </si>
  <si>
    <t>bis 9 Jahre</t>
  </si>
  <si>
    <t>bis 12 Jahre</t>
  </si>
  <si>
    <t>13 und 14 Jahre</t>
  </si>
  <si>
    <t>AK offen</t>
  </si>
  <si>
    <t>Tabelle ohne Lehrzeilen ausfüllen</t>
  </si>
  <si>
    <t>AK 9</t>
  </si>
  <si>
    <t>AK 12</t>
  </si>
  <si>
    <t>AK 13/14</t>
  </si>
  <si>
    <t>AK 15/16</t>
  </si>
  <si>
    <t>AK 17/18</t>
  </si>
  <si>
    <t>AK 25</t>
  </si>
  <si>
    <t>AK 30</t>
  </si>
  <si>
    <t>AK 35</t>
  </si>
  <si>
    <t>AK 40</t>
  </si>
  <si>
    <t>AK 45</t>
  </si>
  <si>
    <t>AK 50</t>
  </si>
  <si>
    <t>15 und 16 Jahre</t>
  </si>
  <si>
    <t>17 und 18 Jahre</t>
  </si>
  <si>
    <t>Zugelassene Altersklassen Einzel</t>
  </si>
  <si>
    <t>25 bis 29 Jahre</t>
  </si>
  <si>
    <t>30 bis 34 Jahre</t>
  </si>
  <si>
    <t>35 bis 39 Jahre</t>
  </si>
  <si>
    <t>40 bis 44 Jahre</t>
  </si>
  <si>
    <t>45 bis 49 Jhare</t>
  </si>
  <si>
    <t>50 bis 54 Jahre</t>
  </si>
  <si>
    <t>AK ü55</t>
  </si>
  <si>
    <t>ab 55 Jahre</t>
  </si>
  <si>
    <t>Ab AK 55 erfolgt die Festlegung der</t>
  </si>
  <si>
    <t>Altersklasse durch die Wettkampfleitung</t>
  </si>
  <si>
    <t>Ab 19 Jahre</t>
  </si>
  <si>
    <t>Zugelassene Altersklassen Mannschaft</t>
  </si>
  <si>
    <t>Senioren</t>
  </si>
  <si>
    <t>Ab 25 Jahre</t>
  </si>
  <si>
    <t>In der Altersklasse Senioren erfolgt die Altersklassenfestlegung</t>
  </si>
  <si>
    <t>durch die Wettkampfleitung. Teilnehmende Mannschaften</t>
  </si>
  <si>
    <t xml:space="preserve">müssen alle Mannschaftsmitglieder mit Jahrgang gesondert </t>
  </si>
  <si>
    <t>angeben.</t>
  </si>
  <si>
    <t>weiblich</t>
  </si>
  <si>
    <t>Geschlechtseinteilung</t>
  </si>
  <si>
    <t>(nur als Vorlage für die Meldung)</t>
  </si>
  <si>
    <t>männlich</t>
  </si>
  <si>
    <t>Bitte für jeden Tag (Einzelmeisterschaften, Mannschaftsmeisterschaften) separat aufführen !</t>
  </si>
  <si>
    <t>(z.B. F1, E1 oder auch "keine" für Kampfrichter ohne entsprechende Qualifikation)</t>
  </si>
  <si>
    <t>Gliederung</t>
  </si>
  <si>
    <t>Altersklasse</t>
  </si>
  <si>
    <t>Geschlecht</t>
  </si>
  <si>
    <t>Keine Änderungen am Layout der Tabelle vornehmen,</t>
  </si>
  <si>
    <t>da sonst eine korrekte Übernahme der Daten</t>
  </si>
  <si>
    <t>nicht gewährleistet werden kann.</t>
  </si>
  <si>
    <t>Bezirk</t>
  </si>
  <si>
    <t>Wettkampfmittelbereitstellung</t>
  </si>
  <si>
    <t>Es ist eine Person für die Wettkampfmittelbereitstellung (Rödelteam) anzugeben.</t>
  </si>
  <si>
    <t>Bei genügend Personen in diesem Bereich kann diese auch in anderer Position (als Kampfrichter) eingesetzt werden.</t>
  </si>
  <si>
    <t>Bitte die Datei vor dem Versenden umbenennen</t>
  </si>
  <si>
    <t>Als Dateinamen den Ortsgruppennamen verwenden !</t>
  </si>
  <si>
    <t>Hallenbad Lübbecke
17.02.2019</t>
  </si>
  <si>
    <t>200 m Hindernisschwimmen</t>
  </si>
  <si>
    <t>50 m Retten einer Puppe</t>
  </si>
  <si>
    <t>100 m Retten einer Puppe mit Flossen</t>
  </si>
  <si>
    <t>100 m Kombinierte Rettungsübung</t>
  </si>
  <si>
    <t>Gewünschte Disziplinen</t>
  </si>
  <si>
    <t>Name , Vorname</t>
  </si>
  <si>
    <t>Disziplin 1:</t>
  </si>
  <si>
    <t>Disziplin 2:</t>
  </si>
  <si>
    <t>Disziplin 3:</t>
  </si>
  <si>
    <t>Disziplin 4:</t>
  </si>
  <si>
    <t>Zusatzinformationen bei den Altersklassen AK17/18 und AK offen</t>
  </si>
  <si>
    <t>100 m Retten einer Puppe mit Flossen und Gurtretter</t>
  </si>
  <si>
    <t>200 m Super Lifesaver</t>
  </si>
  <si>
    <t>Bei Nichtangabe der Disziplinen in der AK17/18 und AK offen werden diese von der Wettkampfleitung festgelegt !</t>
  </si>
  <si>
    <t>Mögliche Schwimmdisziplinen Einzelmeisterschaften</t>
  </si>
  <si>
    <t>in der AK 17/18 und AK offen</t>
  </si>
  <si>
    <t>Mögliche Disziplinen sie "Regelwerk Rettungssport" oder im Anhang</t>
  </si>
  <si>
    <t>Bezirkssmeisterschaften 2019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</si>
</sst>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dddd\,\ mmmm\ dd\,\ yyyy"/>
    <numFmt numFmtId="182" formatCode="[$-407]dddd\,\ d\.\ mmmm\ yyyy"/>
  </numFmts>
  <fonts count="54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24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color indexed="12"/>
      <name val="Arial"/>
      <family val="2"/>
    </font>
    <font>
      <b/>
      <sz val="18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8"/>
      <name val="MS Sans Serif"/>
      <family val="0"/>
    </font>
    <font>
      <b/>
      <sz val="12"/>
      <color indexed="8"/>
      <name val="Arial"/>
      <family val="2"/>
    </font>
    <font>
      <sz val="4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 horizontal="left"/>
      <protection locked="0"/>
    </xf>
    <xf numFmtId="0" fontId="6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center" wrapText="1"/>
      <protection locked="0"/>
    </xf>
    <xf numFmtId="0" fontId="1" fillId="33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9" fillId="0" borderId="0" xfId="0" applyFont="1" applyAlignment="1" applyProtection="1">
      <alignment wrapText="1"/>
      <protection hidden="1"/>
    </xf>
    <xf numFmtId="0" fontId="8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hidden="1"/>
    </xf>
    <xf numFmtId="0" fontId="1" fillId="0" borderId="12" xfId="0" applyFont="1" applyFill="1" applyBorder="1" applyAlignment="1" applyProtection="1">
      <alignment horizontal="left" wrapText="1"/>
      <protection hidden="1"/>
    </xf>
    <xf numFmtId="0" fontId="1" fillId="0" borderId="13" xfId="0" applyFont="1" applyFill="1" applyBorder="1" applyAlignment="1" applyProtection="1">
      <alignment horizontal="left" wrapText="1"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15" xfId="0" applyFont="1" applyFill="1" applyBorder="1" applyAlignment="1" applyProtection="1">
      <alignment horizontal="left" wrapText="1"/>
      <protection hidden="1"/>
    </xf>
    <xf numFmtId="0" fontId="8" fillId="0" borderId="16" xfId="0" applyFont="1" applyFill="1" applyBorder="1" applyAlignment="1" applyProtection="1">
      <alignment horizontal="centerContinuous"/>
      <protection hidden="1"/>
    </xf>
    <xf numFmtId="0" fontId="8" fillId="0" borderId="17" xfId="0" applyFont="1" applyFill="1" applyBorder="1" applyAlignment="1" applyProtection="1">
      <alignment horizontal="centerContinuous"/>
      <protection hidden="1"/>
    </xf>
    <xf numFmtId="0" fontId="8" fillId="0" borderId="18" xfId="0" applyFont="1" applyFill="1" applyBorder="1" applyAlignment="1" applyProtection="1">
      <alignment horizontal="centerContinuous"/>
      <protection hidden="1"/>
    </xf>
    <xf numFmtId="0" fontId="1" fillId="33" borderId="0" xfId="0" applyFont="1" applyFill="1" applyAlignment="1" applyProtection="1">
      <alignment/>
      <protection locked="0"/>
    </xf>
    <xf numFmtId="0" fontId="1" fillId="0" borderId="0" xfId="51" applyFill="1" applyAlignment="1">
      <alignment horizontal="left"/>
      <protection/>
    </xf>
    <xf numFmtId="0" fontId="1" fillId="0" borderId="0" xfId="51">
      <alignment/>
      <protection/>
    </xf>
    <xf numFmtId="0" fontId="1" fillId="0" borderId="0" xfId="51" applyFont="1" applyFill="1" applyAlignment="1">
      <alignment horizontal="left"/>
      <protection/>
    </xf>
    <xf numFmtId="0" fontId="1" fillId="0" borderId="0" xfId="51" applyFont="1">
      <alignment/>
      <protection/>
    </xf>
    <xf numFmtId="0" fontId="3" fillId="0" borderId="0" xfId="51" applyFont="1">
      <alignment/>
      <protection/>
    </xf>
    <xf numFmtId="0" fontId="11" fillId="0" borderId="0" xfId="51" applyFont="1">
      <alignment/>
      <protection/>
    </xf>
    <xf numFmtId="0" fontId="4" fillId="0" borderId="0" xfId="51" applyFont="1">
      <alignment/>
      <protection/>
    </xf>
    <xf numFmtId="0" fontId="1" fillId="34" borderId="19" xfId="0" applyFont="1" applyFill="1" applyBorder="1" applyAlignment="1" applyProtection="1">
      <alignment horizontal="left" wrapText="1"/>
      <protection locked="0"/>
    </xf>
    <xf numFmtId="0" fontId="1" fillId="34" borderId="19" xfId="0" applyFont="1" applyFill="1" applyBorder="1" applyAlignment="1" applyProtection="1">
      <alignment horizontal="center" wrapText="1"/>
      <protection locked="0"/>
    </xf>
    <xf numFmtId="0" fontId="1" fillId="34" borderId="12" xfId="0" applyFont="1" applyFill="1" applyBorder="1" applyAlignment="1" applyProtection="1">
      <alignment horizontal="left" wrapText="1"/>
      <protection locked="0"/>
    </xf>
    <xf numFmtId="0" fontId="1" fillId="34" borderId="20" xfId="0" applyFont="1" applyFill="1" applyBorder="1" applyAlignment="1" applyProtection="1">
      <alignment horizontal="center" wrapText="1"/>
      <protection locked="0"/>
    </xf>
    <xf numFmtId="0" fontId="1" fillId="34" borderId="21" xfId="0" applyFont="1" applyFill="1" applyBorder="1" applyAlignment="1" applyProtection="1">
      <alignment horizontal="left" wrapText="1"/>
      <protection locked="0"/>
    </xf>
    <xf numFmtId="0" fontId="1" fillId="34" borderId="13" xfId="0" applyFont="1" applyFill="1" applyBorder="1" applyAlignment="1" applyProtection="1">
      <alignment horizontal="left" wrapText="1"/>
      <protection locked="0"/>
    </xf>
    <xf numFmtId="0" fontId="1" fillId="34" borderId="22" xfId="0" applyFont="1" applyFill="1" applyBorder="1" applyAlignment="1" applyProtection="1">
      <alignment horizontal="left" wrapText="1"/>
      <protection locked="0"/>
    </xf>
    <xf numFmtId="0" fontId="1" fillId="34" borderId="23" xfId="0" applyFont="1" applyFill="1" applyBorder="1" applyAlignment="1" applyProtection="1">
      <alignment horizontal="left" wrapText="1"/>
      <protection locked="0"/>
    </xf>
    <xf numFmtId="0" fontId="1" fillId="34" borderId="15" xfId="0" applyFont="1" applyFill="1" applyBorder="1" applyAlignment="1" applyProtection="1">
      <alignment horizontal="left" wrapText="1"/>
      <protection locked="0"/>
    </xf>
    <xf numFmtId="0" fontId="3" fillId="34" borderId="24" xfId="0" applyFont="1" applyFill="1" applyBorder="1" applyAlignment="1" applyProtection="1">
      <alignment horizontal="left" wrapText="1"/>
      <protection locked="0"/>
    </xf>
    <xf numFmtId="0" fontId="3" fillId="34" borderId="25" xfId="0" applyFont="1" applyFill="1" applyBorder="1" applyAlignment="1" applyProtection="1">
      <alignment horizontal="left" wrapText="1"/>
      <protection locked="0"/>
    </xf>
    <xf numFmtId="0" fontId="1" fillId="33" borderId="26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33" borderId="27" xfId="0" applyFont="1" applyFill="1" applyBorder="1" applyAlignment="1" applyProtection="1">
      <alignment/>
      <protection locked="0"/>
    </xf>
    <xf numFmtId="0" fontId="1" fillId="33" borderId="28" xfId="0" applyFont="1" applyFill="1" applyBorder="1" applyAlignment="1" applyProtection="1">
      <alignment/>
      <protection locked="0"/>
    </xf>
    <xf numFmtId="0" fontId="1" fillId="33" borderId="29" xfId="0" applyFont="1" applyFill="1" applyBorder="1" applyAlignment="1" applyProtection="1">
      <alignment/>
      <protection locked="0"/>
    </xf>
    <xf numFmtId="0" fontId="1" fillId="33" borderId="30" xfId="0" applyFont="1" applyFill="1" applyBorder="1" applyAlignment="1" applyProtection="1">
      <alignment/>
      <protection locked="0"/>
    </xf>
    <xf numFmtId="0" fontId="1" fillId="33" borderId="31" xfId="0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 horizontal="left"/>
      <protection locked="0"/>
    </xf>
    <xf numFmtId="0" fontId="3" fillId="0" borderId="32" xfId="0" applyFont="1" applyBorder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52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" fillId="0" borderId="0" xfId="51" applyFont="1">
      <alignment/>
      <protection/>
    </xf>
    <xf numFmtId="0" fontId="15" fillId="0" borderId="0" xfId="51" applyFont="1">
      <alignment/>
      <protection/>
    </xf>
    <xf numFmtId="0" fontId="16" fillId="0" borderId="0" xfId="0" applyFont="1" applyAlignment="1">
      <alignment/>
    </xf>
    <xf numFmtId="0" fontId="1" fillId="34" borderId="19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wrapText="1"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left" wrapText="1"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34" xfId="0" applyFont="1" applyBorder="1" applyAlignment="1" applyProtection="1">
      <alignment/>
      <protection/>
    </xf>
    <xf numFmtId="0" fontId="1" fillId="0" borderId="35" xfId="0" applyFont="1" applyBorder="1" applyAlignment="1" applyProtection="1">
      <alignment/>
      <protection/>
    </xf>
    <xf numFmtId="0" fontId="1" fillId="34" borderId="36" xfId="0" applyFont="1" applyFill="1" applyBorder="1" applyAlignment="1" applyProtection="1">
      <alignment horizontal="left" wrapText="1"/>
      <protection locked="0"/>
    </xf>
    <xf numFmtId="0" fontId="3" fillId="34" borderId="37" xfId="0" applyFont="1" applyFill="1" applyBorder="1" applyAlignment="1" applyProtection="1">
      <alignment horizontal="left" wrapText="1"/>
      <protection locked="0"/>
    </xf>
    <xf numFmtId="0" fontId="1" fillId="34" borderId="38" xfId="0" applyFont="1" applyFill="1" applyBorder="1" applyAlignment="1" applyProtection="1">
      <alignment horizontal="left" wrapText="1"/>
      <protection locked="0"/>
    </xf>
    <xf numFmtId="0" fontId="1" fillId="34" borderId="39" xfId="0" applyFont="1" applyFill="1" applyBorder="1" applyAlignment="1" applyProtection="1">
      <alignment horizontal="left" wrapText="1"/>
      <protection locked="0"/>
    </xf>
    <xf numFmtId="0" fontId="1" fillId="34" borderId="39" xfId="0" applyNumberFormat="1" applyFont="1" applyFill="1" applyBorder="1" applyAlignment="1" applyProtection="1">
      <alignment horizontal="center" wrapText="1"/>
      <protection locked="0"/>
    </xf>
    <xf numFmtId="0" fontId="1" fillId="0" borderId="39" xfId="0" applyFont="1" applyFill="1" applyBorder="1" applyAlignment="1" applyProtection="1">
      <alignment horizontal="left" wrapText="1"/>
      <protection/>
    </xf>
    <xf numFmtId="0" fontId="1" fillId="0" borderId="40" xfId="0" applyFont="1" applyBorder="1" applyAlignment="1" applyProtection="1">
      <alignment/>
      <protection/>
    </xf>
    <xf numFmtId="0" fontId="1" fillId="34" borderId="39" xfId="0" applyFont="1" applyFill="1" applyBorder="1" applyAlignment="1" applyProtection="1">
      <alignment horizontal="center" wrapText="1"/>
      <protection locked="0"/>
    </xf>
    <xf numFmtId="0" fontId="1" fillId="34" borderId="41" xfId="0" applyFont="1" applyFill="1" applyBorder="1" applyAlignment="1" applyProtection="1">
      <alignment horizontal="center" wrapText="1"/>
      <protection locked="0"/>
    </xf>
    <xf numFmtId="0" fontId="3" fillId="34" borderId="42" xfId="0" applyFont="1" applyFill="1" applyBorder="1" applyAlignment="1" applyProtection="1">
      <alignment horizontal="left" wrapText="1"/>
      <protection locked="0"/>
    </xf>
    <xf numFmtId="0" fontId="53" fillId="0" borderId="0" xfId="0" applyFont="1" applyAlignment="1" applyProtection="1">
      <alignment/>
      <protection/>
    </xf>
    <xf numFmtId="0" fontId="3" fillId="34" borderId="43" xfId="0" applyFont="1" applyFill="1" applyBorder="1" applyAlignment="1" applyProtection="1">
      <alignment horizontal="left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31" xfId="0" applyFont="1" applyBorder="1" applyAlignment="1" applyProtection="1">
      <alignment/>
      <protection/>
    </xf>
    <xf numFmtId="0" fontId="1" fillId="0" borderId="44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45" xfId="0" applyFont="1" applyBorder="1" applyAlignment="1" applyProtection="1">
      <alignment/>
      <protection/>
    </xf>
    <xf numFmtId="0" fontId="1" fillId="0" borderId="46" xfId="0" applyFont="1" applyBorder="1" applyAlignment="1" applyProtection="1">
      <alignment/>
      <protection/>
    </xf>
    <xf numFmtId="0" fontId="1" fillId="0" borderId="47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1" fillId="35" borderId="48" xfId="0" applyFont="1" applyFill="1" applyBorder="1" applyAlignment="1" applyProtection="1">
      <alignment horizontal="left" vertical="top"/>
      <protection locked="0"/>
    </xf>
    <xf numFmtId="0" fontId="1" fillId="35" borderId="49" xfId="0" applyFont="1" applyFill="1" applyBorder="1" applyAlignment="1" applyProtection="1">
      <alignment horizontal="left" vertical="top"/>
      <protection locked="0"/>
    </xf>
    <xf numFmtId="0" fontId="1" fillId="35" borderId="34" xfId="0" applyFont="1" applyFill="1" applyBorder="1" applyAlignment="1" applyProtection="1">
      <alignment horizontal="left" vertical="top"/>
      <protection locked="0"/>
    </xf>
    <xf numFmtId="0" fontId="1" fillId="35" borderId="0" xfId="0" applyFont="1" applyFill="1" applyBorder="1" applyAlignment="1" applyProtection="1">
      <alignment horizontal="left" vertical="top"/>
      <protection locked="0"/>
    </xf>
    <xf numFmtId="0" fontId="1" fillId="35" borderId="50" xfId="0" applyFont="1" applyFill="1" applyBorder="1" applyAlignment="1" applyProtection="1">
      <alignment horizontal="left" vertical="top"/>
      <protection locked="0"/>
    </xf>
    <xf numFmtId="0" fontId="1" fillId="35" borderId="40" xfId="0" applyFont="1" applyFill="1" applyBorder="1" applyAlignment="1" applyProtection="1">
      <alignment horizontal="left" vertical="top"/>
      <protection locked="0"/>
    </xf>
    <xf numFmtId="0" fontId="1" fillId="35" borderId="51" xfId="0" applyFont="1" applyFill="1" applyBorder="1" applyAlignment="1" applyProtection="1">
      <alignment horizontal="left"/>
      <protection locked="0"/>
    </xf>
    <xf numFmtId="0" fontId="1" fillId="35" borderId="52" xfId="0" applyFont="1" applyFill="1" applyBorder="1" applyAlignment="1" applyProtection="1">
      <alignment horizontal="left"/>
      <protection locked="0"/>
    </xf>
    <xf numFmtId="0" fontId="1" fillId="35" borderId="53" xfId="0" applyFont="1" applyFill="1" applyBorder="1" applyAlignment="1" applyProtection="1">
      <alignment horizontal="left"/>
      <protection locked="0"/>
    </xf>
    <xf numFmtId="0" fontId="1" fillId="35" borderId="54" xfId="0" applyFont="1" applyFill="1" applyBorder="1" applyAlignment="1" applyProtection="1">
      <alignment horizontal="left"/>
      <protection locked="0"/>
    </xf>
    <xf numFmtId="0" fontId="1" fillId="35" borderId="55" xfId="0" applyFont="1" applyFill="1" applyBorder="1" applyAlignment="1" applyProtection="1">
      <alignment horizontal="left"/>
      <protection locked="0"/>
    </xf>
    <xf numFmtId="0" fontId="1" fillId="35" borderId="56" xfId="0" applyFont="1" applyFill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 wrapTex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Vereine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E33"/>
  <sheetViews>
    <sheetView tabSelected="1" zoomScalePageLayoutView="0" workbookViewId="0" topLeftCell="A1">
      <selection activeCell="A2" sqref="A2"/>
    </sheetView>
  </sheetViews>
  <sheetFormatPr defaultColWidth="11.57421875" defaultRowHeight="12.75"/>
  <cols>
    <col min="1" max="1" width="11.00390625" style="2" customWidth="1"/>
    <col min="2" max="2" width="13.140625" style="2" customWidth="1"/>
    <col min="3" max="3" width="37.421875" style="2" customWidth="1"/>
    <col min="4" max="4" width="8.8515625" style="2" customWidth="1"/>
    <col min="5" max="5" width="20.7109375" style="2" customWidth="1"/>
    <col min="6" max="6" width="13.8515625" style="2" customWidth="1"/>
    <col min="7" max="16384" width="11.57421875" style="2" customWidth="1"/>
  </cols>
  <sheetData>
    <row r="1" spans="1:5" ht="30">
      <c r="A1" s="1" t="s">
        <v>152</v>
      </c>
      <c r="E1" s="11" t="s">
        <v>134</v>
      </c>
    </row>
    <row r="4" spans="1:5" ht="18" customHeight="1">
      <c r="A4" s="2" t="s">
        <v>0</v>
      </c>
      <c r="C4" s="50"/>
      <c r="E4" s="2">
        <f>IF(C4=0,1,IF(C5=0,1,IF(C6=0,1,IF(C7=0,1,""))))</f>
        <v>1</v>
      </c>
    </row>
    <row r="5" spans="1:4" ht="18">
      <c r="A5" s="2" t="s">
        <v>1</v>
      </c>
      <c r="C5" s="4"/>
      <c r="D5" s="13" t="s">
        <v>70</v>
      </c>
    </row>
    <row r="6" spans="1:3" ht="18" customHeight="1">
      <c r="A6" s="2" t="s">
        <v>2</v>
      </c>
      <c r="C6" s="3" t="s">
        <v>3</v>
      </c>
    </row>
    <row r="7" spans="1:5" ht="18" customHeight="1">
      <c r="A7" s="2" t="s">
        <v>4</v>
      </c>
      <c r="C7" s="3" t="s">
        <v>5</v>
      </c>
      <c r="D7" s="96" t="s">
        <v>6</v>
      </c>
      <c r="E7" s="96"/>
    </row>
    <row r="8" spans="1:5" ht="18" customHeight="1">
      <c r="A8" s="13" t="s">
        <v>7</v>
      </c>
      <c r="C8" s="3"/>
      <c r="D8" s="96"/>
      <c r="E8" s="96"/>
    </row>
    <row r="10" ht="18">
      <c r="A10" s="53" t="str">
        <f>IF(E4=1,"Bitte alle Angaben zur meldenden Gliederung eintragen !","")</f>
        <v>Bitte alle Angaben zur meldenden Gliederung eintragen !</v>
      </c>
    </row>
    <row r="12" ht="12.75">
      <c r="A12" s="2" t="s">
        <v>76</v>
      </c>
    </row>
    <row r="13" spans="1:5" ht="12.75">
      <c r="A13" s="2" t="s">
        <v>8</v>
      </c>
      <c r="B13" s="24"/>
      <c r="C13" s="24"/>
      <c r="E13" s="2">
        <f>IF(B13=0,1,IF(B14=0,1,IF(B15=0,1,IF(B16=0,1,IF(B17=0,1,IF(B18=0,1,IF(B19=0,1,"")))))))</f>
        <v>1</v>
      </c>
    </row>
    <row r="14" spans="1:3" ht="12.75">
      <c r="A14" s="2" t="s">
        <v>9</v>
      </c>
      <c r="B14" s="24"/>
      <c r="C14" s="24"/>
    </row>
    <row r="15" spans="1:3" ht="12.75">
      <c r="A15" s="2" t="s">
        <v>10</v>
      </c>
      <c r="B15" s="12"/>
      <c r="C15" s="12"/>
    </row>
    <row r="16" spans="1:3" ht="12.75">
      <c r="A16" s="2" t="s">
        <v>11</v>
      </c>
      <c r="B16" s="12"/>
      <c r="C16" s="12"/>
    </row>
    <row r="17" spans="1:3" ht="12.75">
      <c r="A17" s="2" t="s">
        <v>12</v>
      </c>
      <c r="B17" s="24"/>
      <c r="C17" s="24"/>
    </row>
    <row r="18" spans="1:3" ht="12.75">
      <c r="A18" s="2" t="s">
        <v>13</v>
      </c>
      <c r="B18" s="24"/>
      <c r="C18" s="24"/>
    </row>
    <row r="19" spans="1:4" ht="12.75">
      <c r="A19" s="2" t="s">
        <v>14</v>
      </c>
      <c r="B19" s="24"/>
      <c r="C19" s="24"/>
      <c r="D19" s="2" t="s">
        <v>71</v>
      </c>
    </row>
    <row r="21" ht="18">
      <c r="A21" s="53" t="str">
        <f>IF(E13=1,"Bitte alle Angaben zum Mannschaftsbetreuer eintragen !","")</f>
        <v>Bitte alle Angaben zum Mannschaftsbetreuer eintragen !</v>
      </c>
    </row>
    <row r="24" ht="12.75">
      <c r="A24" s="15" t="s">
        <v>15</v>
      </c>
    </row>
    <row r="32" ht="18">
      <c r="A32" s="86" t="s">
        <v>132</v>
      </c>
    </row>
    <row r="33" ht="18">
      <c r="A33" s="86" t="s">
        <v>133</v>
      </c>
    </row>
  </sheetData>
  <sheetProtection password="C58F" sheet="1"/>
  <mergeCells count="1">
    <mergeCell ref="D7:E8"/>
  </mergeCells>
  <printOptions/>
  <pageMargins left="0.7874015748031497" right="0.3937007874015748" top="0.1968503937007874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B1:J94"/>
  <sheetViews>
    <sheetView zoomScalePageLayoutView="0" workbookViewId="0" topLeftCell="A1">
      <selection activeCell="B1" sqref="B1"/>
    </sheetView>
  </sheetViews>
  <sheetFormatPr defaultColWidth="11.57421875" defaultRowHeight="12.75"/>
  <cols>
    <col min="1" max="1" width="2.57421875" style="2" customWidth="1"/>
    <col min="2" max="3" width="17.7109375" style="2" customWidth="1"/>
    <col min="4" max="4" width="13.140625" style="2" customWidth="1"/>
    <col min="5" max="5" width="15.28125" style="2" bestFit="1" customWidth="1"/>
    <col min="6" max="6" width="21.28125" style="2" bestFit="1" customWidth="1"/>
    <col min="7" max="7" width="11.421875" style="2" customWidth="1"/>
    <col min="8" max="8" width="15.28125" style="2" bestFit="1" customWidth="1"/>
    <col min="9" max="9" width="7.7109375" style="2" customWidth="1"/>
    <col min="10" max="10" width="15.8515625" style="2" customWidth="1"/>
    <col min="11" max="16384" width="11.57421875" style="2" customWidth="1"/>
  </cols>
  <sheetData>
    <row r="1" spans="2:10" ht="23.25">
      <c r="B1" s="64" t="str">
        <f>Meldender_Verein!A1</f>
        <v>Bezirkssmeisterschaften 2019</v>
      </c>
      <c r="J1" s="59" t="str">
        <f>Meldender_Verein!E1</f>
        <v>Hallenbad Lübbecke
17.02.2019</v>
      </c>
    </row>
    <row r="2" spans="2:9" ht="12.75">
      <c r="B2" s="60" t="str">
        <f>IF(Meldender_Verein!C4=0,"Reiterkarte Meldender Verein - Ortsgruppe eintragen !","")</f>
        <v>Reiterkarte Meldender Verein - Ortsgruppe eintragen !</v>
      </c>
      <c r="G2" s="65"/>
      <c r="H2" s="65"/>
      <c r="I2" s="65"/>
    </row>
    <row r="3" spans="2:7" ht="12.75">
      <c r="B3" s="60" t="str">
        <f>IF(Meldender_Verein!C5=0,"Reiterkarte Meldender Verein - EDV-Nr. eintragen !","")</f>
        <v>Reiterkarte Meldender Verein - EDV-Nr. eintragen !</v>
      </c>
      <c r="G3" s="61"/>
    </row>
    <row r="4" spans="2:7" ht="12.75">
      <c r="B4" s="2" t="s">
        <v>17</v>
      </c>
      <c r="C4" s="2">
        <f>IF(Meldender_Verein!C4="","",Meldender_Verein!C4)</f>
      </c>
      <c r="G4" s="61"/>
    </row>
    <row r="5" spans="2:7" ht="12.75">
      <c r="B5" s="2" t="s">
        <v>18</v>
      </c>
      <c r="C5" s="2">
        <f>IF(Meldender_Verein!C5="","",Meldender_Verein!C5)</f>
      </c>
      <c r="G5" s="61"/>
    </row>
    <row r="6" spans="2:7" ht="12.75">
      <c r="B6" s="2" t="s">
        <v>2</v>
      </c>
      <c r="C6" s="2" t="str">
        <f>IF(Meldender_Verein!C6="","",Meldender_Verein!C6)</f>
        <v>Nördliches Ostwestfalen</v>
      </c>
      <c r="G6" s="61"/>
    </row>
    <row r="7" spans="2:7" ht="12.75">
      <c r="B7" s="2" t="s">
        <v>4</v>
      </c>
      <c r="C7" s="2" t="str">
        <f>IF(Meldender_Verein!C7="","",Meldender_Verein!C7)</f>
        <v>Westfalen</v>
      </c>
      <c r="G7" s="61"/>
    </row>
    <row r="8" spans="7:8" ht="12.75">
      <c r="G8" s="61"/>
      <c r="H8" s="66"/>
    </row>
    <row r="10" spans="2:10" ht="12.75">
      <c r="B10" s="63" t="s">
        <v>15</v>
      </c>
      <c r="G10" s="62" t="s">
        <v>83</v>
      </c>
      <c r="I10" s="109"/>
      <c r="J10" s="109"/>
    </row>
    <row r="11" spans="2:7" ht="12.75">
      <c r="B11" s="63" t="s">
        <v>19</v>
      </c>
      <c r="G11" s="62"/>
    </row>
    <row r="12" ht="12.75">
      <c r="B12" s="63"/>
    </row>
    <row r="13" spans="2:7" ht="12.75">
      <c r="B13" s="63" t="s">
        <v>20</v>
      </c>
      <c r="G13" s="62" t="s">
        <v>125</v>
      </c>
    </row>
    <row r="14" spans="2:7" ht="12.75">
      <c r="B14" s="63" t="s">
        <v>21</v>
      </c>
      <c r="G14" s="62" t="s">
        <v>126</v>
      </c>
    </row>
    <row r="15" spans="2:7" ht="12.75">
      <c r="B15" s="63" t="s">
        <v>22</v>
      </c>
      <c r="G15" s="62" t="s">
        <v>127</v>
      </c>
    </row>
    <row r="16" ht="12.75">
      <c r="B16" s="63" t="s">
        <v>23</v>
      </c>
    </row>
    <row r="17" ht="13.5" thickBot="1">
      <c r="G17" s="61">
        <f>IF(Meldender_Verein!A28="","",Meldender_Verein!A28)</f>
      </c>
    </row>
    <row r="18" spans="2:10" ht="12.75">
      <c r="B18" s="69" t="s">
        <v>24</v>
      </c>
      <c r="C18" s="70" t="s">
        <v>25</v>
      </c>
      <c r="D18" s="70" t="s">
        <v>26</v>
      </c>
      <c r="E18" s="70" t="s">
        <v>122</v>
      </c>
      <c r="F18" s="70" t="s">
        <v>128</v>
      </c>
      <c r="G18" s="70" t="s">
        <v>123</v>
      </c>
      <c r="H18" s="71" t="s">
        <v>124</v>
      </c>
      <c r="I18" s="72" t="s">
        <v>28</v>
      </c>
      <c r="J18" s="73" t="s">
        <v>16</v>
      </c>
    </row>
    <row r="19" spans="2:10" ht="12.75">
      <c r="B19" s="74"/>
      <c r="C19" s="67"/>
      <c r="D19" s="67"/>
      <c r="E19" s="67"/>
      <c r="F19" s="67"/>
      <c r="G19" s="67"/>
      <c r="H19" s="67"/>
      <c r="I19" s="67"/>
      <c r="J19" s="75"/>
    </row>
    <row r="20" spans="2:10" ht="12.75" customHeight="1">
      <c r="B20" s="76" t="s">
        <v>29</v>
      </c>
      <c r="C20" s="32" t="s">
        <v>30</v>
      </c>
      <c r="D20" s="58">
        <v>2003</v>
      </c>
      <c r="E20" s="68">
        <f>IF(B20="","",$C$4)</f>
      </c>
      <c r="F20" s="67" t="str">
        <f>Meldender_Verein!$C$6</f>
        <v>Nördliches Ostwestfalen</v>
      </c>
      <c r="G20" s="33" t="s">
        <v>82</v>
      </c>
      <c r="H20" s="33" t="s">
        <v>116</v>
      </c>
      <c r="I20" s="35">
        <v>1300</v>
      </c>
      <c r="J20" s="77" t="s">
        <v>31</v>
      </c>
    </row>
    <row r="21" spans="2:10" ht="12.75" customHeight="1">
      <c r="B21" s="76"/>
      <c r="C21" s="32"/>
      <c r="D21" s="58"/>
      <c r="E21" s="68">
        <f aca="true" t="shared" si="0" ref="E21:E59">IF(B21="","",$C$4)</f>
      </c>
      <c r="F21" s="67" t="str">
        <f>Meldender_Verein!$C$6</f>
        <v>Nördliches Ostwestfalen</v>
      </c>
      <c r="G21" s="33"/>
      <c r="H21" s="33"/>
      <c r="I21" s="35"/>
      <c r="J21" s="77"/>
    </row>
    <row r="22" spans="2:10" ht="12.75" customHeight="1">
      <c r="B22" s="76"/>
      <c r="C22" s="32"/>
      <c r="D22" s="58"/>
      <c r="E22" s="68">
        <f t="shared" si="0"/>
      </c>
      <c r="F22" s="67" t="str">
        <f>Meldender_Verein!$C$6</f>
        <v>Nördliches Ostwestfalen</v>
      </c>
      <c r="G22" s="33"/>
      <c r="H22" s="33"/>
      <c r="I22" s="35"/>
      <c r="J22" s="77"/>
    </row>
    <row r="23" spans="2:10" ht="12.75" customHeight="1">
      <c r="B23" s="76"/>
      <c r="C23" s="32"/>
      <c r="D23" s="58"/>
      <c r="E23" s="68">
        <f t="shared" si="0"/>
      </c>
      <c r="F23" s="67" t="str">
        <f>Meldender_Verein!$C$6</f>
        <v>Nördliches Ostwestfalen</v>
      </c>
      <c r="G23" s="33"/>
      <c r="H23" s="33"/>
      <c r="I23" s="35"/>
      <c r="J23" s="77"/>
    </row>
    <row r="24" spans="2:10" ht="12.75" customHeight="1">
      <c r="B24" s="76"/>
      <c r="C24" s="32"/>
      <c r="D24" s="58"/>
      <c r="E24" s="68">
        <f t="shared" si="0"/>
      </c>
      <c r="F24" s="67" t="str">
        <f>Meldender_Verein!$C$6</f>
        <v>Nördliches Ostwestfalen</v>
      </c>
      <c r="G24" s="33"/>
      <c r="H24" s="33"/>
      <c r="I24" s="35"/>
      <c r="J24" s="77"/>
    </row>
    <row r="25" spans="2:10" ht="12.75" customHeight="1">
      <c r="B25" s="76"/>
      <c r="C25" s="32"/>
      <c r="D25" s="58"/>
      <c r="E25" s="68">
        <f t="shared" si="0"/>
      </c>
      <c r="F25" s="67" t="str">
        <f>Meldender_Verein!$C$6</f>
        <v>Nördliches Ostwestfalen</v>
      </c>
      <c r="G25" s="33"/>
      <c r="H25" s="33"/>
      <c r="I25" s="35"/>
      <c r="J25" s="77"/>
    </row>
    <row r="26" spans="2:10" ht="12.75" customHeight="1">
      <c r="B26" s="76"/>
      <c r="C26" s="32"/>
      <c r="D26" s="58"/>
      <c r="E26" s="68">
        <f t="shared" si="0"/>
      </c>
      <c r="F26" s="67" t="str">
        <f>Meldender_Verein!$C$6</f>
        <v>Nördliches Ostwestfalen</v>
      </c>
      <c r="G26" s="33"/>
      <c r="H26" s="33"/>
      <c r="I26" s="35"/>
      <c r="J26" s="77"/>
    </row>
    <row r="27" spans="2:10" ht="12.75" customHeight="1">
      <c r="B27" s="76"/>
      <c r="C27" s="32"/>
      <c r="D27" s="58"/>
      <c r="E27" s="68">
        <f t="shared" si="0"/>
      </c>
      <c r="F27" s="67" t="str">
        <f>Meldender_Verein!$C$6</f>
        <v>Nördliches Ostwestfalen</v>
      </c>
      <c r="G27" s="33"/>
      <c r="H27" s="33"/>
      <c r="I27" s="35"/>
      <c r="J27" s="77"/>
    </row>
    <row r="28" spans="2:10" ht="12.75" customHeight="1">
      <c r="B28" s="76"/>
      <c r="C28" s="32"/>
      <c r="D28" s="58"/>
      <c r="E28" s="68">
        <f t="shared" si="0"/>
      </c>
      <c r="F28" s="67" t="str">
        <f>Meldender_Verein!$C$6</f>
        <v>Nördliches Ostwestfalen</v>
      </c>
      <c r="G28" s="33"/>
      <c r="H28" s="33"/>
      <c r="I28" s="35"/>
      <c r="J28" s="77"/>
    </row>
    <row r="29" spans="2:10" ht="12.75" customHeight="1">
      <c r="B29" s="76"/>
      <c r="C29" s="32"/>
      <c r="D29" s="58"/>
      <c r="E29" s="68">
        <f t="shared" si="0"/>
      </c>
      <c r="F29" s="67" t="str">
        <f>Meldender_Verein!$C$6</f>
        <v>Nördliches Ostwestfalen</v>
      </c>
      <c r="G29" s="33"/>
      <c r="H29" s="33"/>
      <c r="I29" s="35"/>
      <c r="J29" s="77"/>
    </row>
    <row r="30" spans="2:10" ht="12.75" customHeight="1">
      <c r="B30" s="76"/>
      <c r="C30" s="32"/>
      <c r="D30" s="58"/>
      <c r="E30" s="68">
        <f t="shared" si="0"/>
      </c>
      <c r="F30" s="67" t="str">
        <f>Meldender_Verein!$C$6</f>
        <v>Nördliches Ostwestfalen</v>
      </c>
      <c r="G30" s="33"/>
      <c r="H30" s="33"/>
      <c r="I30" s="35"/>
      <c r="J30" s="77"/>
    </row>
    <row r="31" spans="2:10" ht="12.75" customHeight="1">
      <c r="B31" s="76"/>
      <c r="C31" s="32"/>
      <c r="D31" s="58"/>
      <c r="E31" s="68">
        <f t="shared" si="0"/>
      </c>
      <c r="F31" s="67" t="str">
        <f>Meldender_Verein!$C$6</f>
        <v>Nördliches Ostwestfalen</v>
      </c>
      <c r="G31" s="33"/>
      <c r="H31" s="33"/>
      <c r="I31" s="35"/>
      <c r="J31" s="77"/>
    </row>
    <row r="32" spans="2:10" ht="12.75" customHeight="1">
      <c r="B32" s="76"/>
      <c r="C32" s="32"/>
      <c r="D32" s="58"/>
      <c r="E32" s="68">
        <f t="shared" si="0"/>
      </c>
      <c r="F32" s="67" t="str">
        <f>Meldender_Verein!$C$6</f>
        <v>Nördliches Ostwestfalen</v>
      </c>
      <c r="G32" s="33"/>
      <c r="H32" s="33"/>
      <c r="I32" s="35"/>
      <c r="J32" s="77"/>
    </row>
    <row r="33" spans="2:10" ht="12.75" customHeight="1">
      <c r="B33" s="76"/>
      <c r="C33" s="32"/>
      <c r="D33" s="58"/>
      <c r="E33" s="68">
        <f t="shared" si="0"/>
      </c>
      <c r="F33" s="67" t="str">
        <f>Meldender_Verein!$C$6</f>
        <v>Nördliches Ostwestfalen</v>
      </c>
      <c r="G33" s="33"/>
      <c r="H33" s="33"/>
      <c r="I33" s="35"/>
      <c r="J33" s="77"/>
    </row>
    <row r="34" spans="2:10" ht="12.75" customHeight="1">
      <c r="B34" s="76"/>
      <c r="C34" s="32"/>
      <c r="D34" s="58"/>
      <c r="E34" s="68">
        <f t="shared" si="0"/>
      </c>
      <c r="F34" s="67" t="str">
        <f>Meldender_Verein!$C$6</f>
        <v>Nördliches Ostwestfalen</v>
      </c>
      <c r="G34" s="33"/>
      <c r="H34" s="33"/>
      <c r="I34" s="35"/>
      <c r="J34" s="77"/>
    </row>
    <row r="35" spans="2:10" ht="12.75" customHeight="1">
      <c r="B35" s="76"/>
      <c r="C35" s="32"/>
      <c r="D35" s="58"/>
      <c r="E35" s="68">
        <f t="shared" si="0"/>
      </c>
      <c r="F35" s="67" t="str">
        <f>Meldender_Verein!$C$6</f>
        <v>Nördliches Ostwestfalen</v>
      </c>
      <c r="G35" s="33"/>
      <c r="H35" s="33"/>
      <c r="I35" s="35"/>
      <c r="J35" s="77"/>
    </row>
    <row r="36" spans="2:10" ht="12.75" customHeight="1">
      <c r="B36" s="76"/>
      <c r="C36" s="32"/>
      <c r="D36" s="58"/>
      <c r="E36" s="68">
        <f t="shared" si="0"/>
      </c>
      <c r="F36" s="67" t="str">
        <f>Meldender_Verein!$C$6</f>
        <v>Nördliches Ostwestfalen</v>
      </c>
      <c r="G36" s="33"/>
      <c r="H36" s="33"/>
      <c r="I36" s="35"/>
      <c r="J36" s="77"/>
    </row>
    <row r="37" spans="2:10" ht="12.75" customHeight="1">
      <c r="B37" s="76"/>
      <c r="C37" s="32"/>
      <c r="D37" s="58"/>
      <c r="E37" s="68">
        <f t="shared" si="0"/>
      </c>
      <c r="F37" s="67" t="str">
        <f>Meldender_Verein!$C$6</f>
        <v>Nördliches Ostwestfalen</v>
      </c>
      <c r="G37" s="33"/>
      <c r="H37" s="33"/>
      <c r="I37" s="35"/>
      <c r="J37" s="77"/>
    </row>
    <row r="38" spans="2:10" ht="12.75" customHeight="1">
      <c r="B38" s="76"/>
      <c r="C38" s="32"/>
      <c r="D38" s="58"/>
      <c r="E38" s="68">
        <f t="shared" si="0"/>
      </c>
      <c r="F38" s="67" t="str">
        <f>Meldender_Verein!$C$6</f>
        <v>Nördliches Ostwestfalen</v>
      </c>
      <c r="G38" s="33"/>
      <c r="H38" s="33"/>
      <c r="I38" s="35"/>
      <c r="J38" s="77"/>
    </row>
    <row r="39" spans="2:10" ht="12.75" customHeight="1">
      <c r="B39" s="76"/>
      <c r="C39" s="32"/>
      <c r="D39" s="58"/>
      <c r="E39" s="68">
        <f t="shared" si="0"/>
      </c>
      <c r="F39" s="67" t="str">
        <f>Meldender_Verein!$C$6</f>
        <v>Nördliches Ostwestfalen</v>
      </c>
      <c r="G39" s="33"/>
      <c r="H39" s="33"/>
      <c r="I39" s="35"/>
      <c r="J39" s="77"/>
    </row>
    <row r="40" spans="2:10" ht="12.75" customHeight="1">
      <c r="B40" s="76"/>
      <c r="C40" s="32"/>
      <c r="D40" s="58"/>
      <c r="E40" s="68">
        <f t="shared" si="0"/>
      </c>
      <c r="F40" s="67" t="str">
        <f>Meldender_Verein!$C$6</f>
        <v>Nördliches Ostwestfalen</v>
      </c>
      <c r="G40" s="33"/>
      <c r="H40" s="33"/>
      <c r="I40" s="35"/>
      <c r="J40" s="77"/>
    </row>
    <row r="41" spans="2:10" ht="12.75" customHeight="1">
      <c r="B41" s="76"/>
      <c r="C41" s="32"/>
      <c r="D41" s="58"/>
      <c r="E41" s="68">
        <f t="shared" si="0"/>
      </c>
      <c r="F41" s="67" t="str">
        <f>Meldender_Verein!$C$6</f>
        <v>Nördliches Ostwestfalen</v>
      </c>
      <c r="G41" s="33"/>
      <c r="H41" s="33"/>
      <c r="I41" s="35"/>
      <c r="J41" s="77"/>
    </row>
    <row r="42" spans="2:10" ht="12.75" customHeight="1">
      <c r="B42" s="76"/>
      <c r="C42" s="32"/>
      <c r="D42" s="58"/>
      <c r="E42" s="68">
        <f t="shared" si="0"/>
      </c>
      <c r="F42" s="67" t="str">
        <f>Meldender_Verein!$C$6</f>
        <v>Nördliches Ostwestfalen</v>
      </c>
      <c r="G42" s="33"/>
      <c r="H42" s="33"/>
      <c r="I42" s="35"/>
      <c r="J42" s="77"/>
    </row>
    <row r="43" spans="2:10" ht="12.75" customHeight="1">
      <c r="B43" s="76"/>
      <c r="C43" s="32"/>
      <c r="D43" s="58"/>
      <c r="E43" s="68">
        <f t="shared" si="0"/>
      </c>
      <c r="F43" s="67" t="str">
        <f>Meldender_Verein!$C$6</f>
        <v>Nördliches Ostwestfalen</v>
      </c>
      <c r="G43" s="33"/>
      <c r="H43" s="33"/>
      <c r="I43" s="35"/>
      <c r="J43" s="77"/>
    </row>
    <row r="44" spans="2:10" ht="12.75" customHeight="1">
      <c r="B44" s="76"/>
      <c r="C44" s="32"/>
      <c r="D44" s="58"/>
      <c r="E44" s="68">
        <f t="shared" si="0"/>
      </c>
      <c r="F44" s="67" t="str">
        <f>Meldender_Verein!$C$6</f>
        <v>Nördliches Ostwestfalen</v>
      </c>
      <c r="G44" s="33"/>
      <c r="H44" s="33"/>
      <c r="I44" s="35"/>
      <c r="J44" s="77"/>
    </row>
    <row r="45" spans="2:10" ht="12.75" customHeight="1">
      <c r="B45" s="76"/>
      <c r="C45" s="32"/>
      <c r="D45" s="58"/>
      <c r="E45" s="68">
        <f t="shared" si="0"/>
      </c>
      <c r="F45" s="67" t="str">
        <f>Meldender_Verein!$C$6</f>
        <v>Nördliches Ostwestfalen</v>
      </c>
      <c r="G45" s="33"/>
      <c r="H45" s="33"/>
      <c r="I45" s="35"/>
      <c r="J45" s="77"/>
    </row>
    <row r="46" spans="2:10" ht="12.75" customHeight="1">
      <c r="B46" s="76"/>
      <c r="C46" s="32"/>
      <c r="D46" s="58"/>
      <c r="E46" s="68">
        <f t="shared" si="0"/>
      </c>
      <c r="F46" s="67" t="str">
        <f>Meldender_Verein!$C$6</f>
        <v>Nördliches Ostwestfalen</v>
      </c>
      <c r="G46" s="33"/>
      <c r="H46" s="33"/>
      <c r="I46" s="35"/>
      <c r="J46" s="77"/>
    </row>
    <row r="47" spans="2:10" ht="12.75" customHeight="1">
      <c r="B47" s="76"/>
      <c r="C47" s="32"/>
      <c r="D47" s="58"/>
      <c r="E47" s="68">
        <f t="shared" si="0"/>
      </c>
      <c r="F47" s="67" t="str">
        <f>Meldender_Verein!$C$6</f>
        <v>Nördliches Ostwestfalen</v>
      </c>
      <c r="G47" s="33"/>
      <c r="H47" s="33"/>
      <c r="I47" s="35"/>
      <c r="J47" s="77"/>
    </row>
    <row r="48" spans="2:10" ht="12.75" customHeight="1">
      <c r="B48" s="76"/>
      <c r="C48" s="32"/>
      <c r="D48" s="58"/>
      <c r="E48" s="68">
        <f t="shared" si="0"/>
      </c>
      <c r="F48" s="67" t="str">
        <f>Meldender_Verein!$C$6</f>
        <v>Nördliches Ostwestfalen</v>
      </c>
      <c r="G48" s="33"/>
      <c r="H48" s="33"/>
      <c r="I48" s="35"/>
      <c r="J48" s="77"/>
    </row>
    <row r="49" spans="2:10" ht="12.75" customHeight="1">
      <c r="B49" s="76"/>
      <c r="C49" s="32"/>
      <c r="D49" s="58"/>
      <c r="E49" s="68">
        <f t="shared" si="0"/>
      </c>
      <c r="F49" s="67" t="str">
        <f>Meldender_Verein!$C$6</f>
        <v>Nördliches Ostwestfalen</v>
      </c>
      <c r="G49" s="33"/>
      <c r="H49" s="33"/>
      <c r="I49" s="35"/>
      <c r="J49" s="77"/>
    </row>
    <row r="50" spans="2:10" ht="12.75" customHeight="1">
      <c r="B50" s="76"/>
      <c r="C50" s="32"/>
      <c r="D50" s="58"/>
      <c r="E50" s="68">
        <f t="shared" si="0"/>
      </c>
      <c r="F50" s="67" t="str">
        <f>Meldender_Verein!$C$6</f>
        <v>Nördliches Ostwestfalen</v>
      </c>
      <c r="G50" s="33"/>
      <c r="H50" s="33"/>
      <c r="I50" s="35"/>
      <c r="J50" s="77"/>
    </row>
    <row r="51" spans="2:10" ht="12.75" customHeight="1">
      <c r="B51" s="76"/>
      <c r="C51" s="32"/>
      <c r="D51" s="58"/>
      <c r="E51" s="68">
        <f t="shared" si="0"/>
      </c>
      <c r="F51" s="67" t="str">
        <f>Meldender_Verein!$C$6</f>
        <v>Nördliches Ostwestfalen</v>
      </c>
      <c r="G51" s="33"/>
      <c r="H51" s="33"/>
      <c r="I51" s="35"/>
      <c r="J51" s="77"/>
    </row>
    <row r="52" spans="2:10" ht="12.75" customHeight="1">
      <c r="B52" s="76"/>
      <c r="C52" s="32"/>
      <c r="D52" s="58"/>
      <c r="E52" s="68">
        <f t="shared" si="0"/>
      </c>
      <c r="F52" s="67" t="str">
        <f>Meldender_Verein!$C$6</f>
        <v>Nördliches Ostwestfalen</v>
      </c>
      <c r="G52" s="33"/>
      <c r="H52" s="33"/>
      <c r="I52" s="35"/>
      <c r="J52" s="77"/>
    </row>
    <row r="53" spans="2:10" ht="12.75" customHeight="1">
      <c r="B53" s="76"/>
      <c r="C53" s="32"/>
      <c r="D53" s="58"/>
      <c r="E53" s="68">
        <f t="shared" si="0"/>
      </c>
      <c r="F53" s="67" t="str">
        <f>Meldender_Verein!$C$6</f>
        <v>Nördliches Ostwestfalen</v>
      </c>
      <c r="G53" s="33"/>
      <c r="H53" s="33"/>
      <c r="I53" s="35"/>
      <c r="J53" s="77"/>
    </row>
    <row r="54" spans="2:10" ht="12.75" customHeight="1">
      <c r="B54" s="76"/>
      <c r="C54" s="32"/>
      <c r="D54" s="58"/>
      <c r="E54" s="68">
        <f t="shared" si="0"/>
      </c>
      <c r="F54" s="67" t="str">
        <f>Meldender_Verein!$C$6</f>
        <v>Nördliches Ostwestfalen</v>
      </c>
      <c r="G54" s="33"/>
      <c r="H54" s="33"/>
      <c r="I54" s="35"/>
      <c r="J54" s="77"/>
    </row>
    <row r="55" spans="2:10" ht="12.75" customHeight="1">
      <c r="B55" s="76"/>
      <c r="C55" s="32"/>
      <c r="D55" s="58"/>
      <c r="E55" s="68">
        <f t="shared" si="0"/>
      </c>
      <c r="F55" s="67" t="str">
        <f>Meldender_Verein!$C$6</f>
        <v>Nördliches Ostwestfalen</v>
      </c>
      <c r="G55" s="33"/>
      <c r="H55" s="33"/>
      <c r="I55" s="35"/>
      <c r="J55" s="77"/>
    </row>
    <row r="56" spans="2:10" ht="12.75" customHeight="1">
      <c r="B56" s="76"/>
      <c r="C56" s="32"/>
      <c r="D56" s="58"/>
      <c r="E56" s="68">
        <f t="shared" si="0"/>
      </c>
      <c r="F56" s="67" t="str">
        <f>Meldender_Verein!$C$6</f>
        <v>Nördliches Ostwestfalen</v>
      </c>
      <c r="G56" s="33"/>
      <c r="H56" s="33"/>
      <c r="I56" s="35"/>
      <c r="J56" s="77"/>
    </row>
    <row r="57" spans="2:10" ht="12.75" customHeight="1">
      <c r="B57" s="76"/>
      <c r="C57" s="32"/>
      <c r="D57" s="58"/>
      <c r="E57" s="68">
        <f t="shared" si="0"/>
      </c>
      <c r="F57" s="67" t="str">
        <f>Meldender_Verein!$C$6</f>
        <v>Nördliches Ostwestfalen</v>
      </c>
      <c r="G57" s="33"/>
      <c r="H57" s="33"/>
      <c r="I57" s="35"/>
      <c r="J57" s="77"/>
    </row>
    <row r="58" spans="2:10" ht="12.75" customHeight="1">
      <c r="B58" s="76"/>
      <c r="C58" s="32"/>
      <c r="D58" s="58"/>
      <c r="E58" s="68">
        <f t="shared" si="0"/>
      </c>
      <c r="F58" s="67" t="str">
        <f>Meldender_Verein!$C$6</f>
        <v>Nördliches Ostwestfalen</v>
      </c>
      <c r="G58" s="33"/>
      <c r="H58" s="33"/>
      <c r="I58" s="35"/>
      <c r="J58" s="77"/>
    </row>
    <row r="59" spans="2:10" ht="12.75" customHeight="1" thickBot="1">
      <c r="B59" s="78"/>
      <c r="C59" s="79"/>
      <c r="D59" s="80"/>
      <c r="E59" s="81">
        <f t="shared" si="0"/>
      </c>
      <c r="F59" s="82" t="str">
        <f>Meldender_Verein!$C$6</f>
        <v>Nördliches Ostwestfalen</v>
      </c>
      <c r="G59" s="83"/>
      <c r="H59" s="83"/>
      <c r="I59" s="84"/>
      <c r="J59" s="85"/>
    </row>
    <row r="63" ht="18">
      <c r="B63" s="92" t="s">
        <v>145</v>
      </c>
    </row>
    <row r="64" spans="2:10" ht="13.5" thickBot="1">
      <c r="B64" s="88" t="s">
        <v>140</v>
      </c>
      <c r="C64" s="89"/>
      <c r="D64" s="90"/>
      <c r="E64" s="88" t="s">
        <v>139</v>
      </c>
      <c r="F64" s="91"/>
      <c r="G64" s="91"/>
      <c r="H64" s="91"/>
      <c r="I64" s="91"/>
      <c r="J64" s="89"/>
    </row>
    <row r="65" spans="2:10" ht="12.75">
      <c r="B65" s="97"/>
      <c r="C65" s="98"/>
      <c r="D65" s="93" t="s">
        <v>141</v>
      </c>
      <c r="E65" s="103"/>
      <c r="F65" s="103"/>
      <c r="G65" s="103"/>
      <c r="H65" s="103"/>
      <c r="I65" s="103"/>
      <c r="J65" s="104"/>
    </row>
    <row r="66" spans="2:10" ht="12.75">
      <c r="B66" s="99"/>
      <c r="C66" s="100"/>
      <c r="D66" s="94" t="s">
        <v>142</v>
      </c>
      <c r="E66" s="105"/>
      <c r="F66" s="105"/>
      <c r="G66" s="105"/>
      <c r="H66" s="105"/>
      <c r="I66" s="105"/>
      <c r="J66" s="106"/>
    </row>
    <row r="67" spans="2:10" ht="12.75">
      <c r="B67" s="99"/>
      <c r="C67" s="100"/>
      <c r="D67" s="94" t="s">
        <v>143</v>
      </c>
      <c r="E67" s="105"/>
      <c r="F67" s="105"/>
      <c r="G67" s="105"/>
      <c r="H67" s="105"/>
      <c r="I67" s="105"/>
      <c r="J67" s="106"/>
    </row>
    <row r="68" spans="2:10" ht="13.5" thickBot="1">
      <c r="B68" s="101"/>
      <c r="C68" s="102"/>
      <c r="D68" s="95" t="s">
        <v>144</v>
      </c>
      <c r="E68" s="107"/>
      <c r="F68" s="107"/>
      <c r="G68" s="107"/>
      <c r="H68" s="107"/>
      <c r="I68" s="107"/>
      <c r="J68" s="108"/>
    </row>
    <row r="69" spans="2:10" ht="12.75">
      <c r="B69" s="97"/>
      <c r="C69" s="98"/>
      <c r="D69" s="93" t="s">
        <v>141</v>
      </c>
      <c r="E69" s="103"/>
      <c r="F69" s="103"/>
      <c r="G69" s="103"/>
      <c r="H69" s="103"/>
      <c r="I69" s="103"/>
      <c r="J69" s="104"/>
    </row>
    <row r="70" spans="2:10" ht="12.75">
      <c r="B70" s="99"/>
      <c r="C70" s="100"/>
      <c r="D70" s="94" t="s">
        <v>142</v>
      </c>
      <c r="E70" s="105"/>
      <c r="F70" s="105"/>
      <c r="G70" s="105"/>
      <c r="H70" s="105"/>
      <c r="I70" s="105"/>
      <c r="J70" s="106"/>
    </row>
    <row r="71" spans="2:10" ht="12.75">
      <c r="B71" s="99"/>
      <c r="C71" s="100"/>
      <c r="D71" s="94" t="s">
        <v>143</v>
      </c>
      <c r="E71" s="105"/>
      <c r="F71" s="105"/>
      <c r="G71" s="105"/>
      <c r="H71" s="105"/>
      <c r="I71" s="105"/>
      <c r="J71" s="106"/>
    </row>
    <row r="72" spans="2:10" ht="13.5" thickBot="1">
      <c r="B72" s="101"/>
      <c r="C72" s="102"/>
      <c r="D72" s="95" t="s">
        <v>144</v>
      </c>
      <c r="E72" s="107"/>
      <c r="F72" s="107"/>
      <c r="G72" s="107"/>
      <c r="H72" s="107"/>
      <c r="I72" s="107"/>
      <c r="J72" s="108"/>
    </row>
    <row r="73" spans="2:10" ht="12.75">
      <c r="B73" s="97"/>
      <c r="C73" s="98"/>
      <c r="D73" s="93" t="s">
        <v>141</v>
      </c>
      <c r="E73" s="103"/>
      <c r="F73" s="103"/>
      <c r="G73" s="103"/>
      <c r="H73" s="103"/>
      <c r="I73" s="103"/>
      <c r="J73" s="104"/>
    </row>
    <row r="74" spans="2:10" ht="12.75">
      <c r="B74" s="99"/>
      <c r="C74" s="100"/>
      <c r="D74" s="94" t="s">
        <v>142</v>
      </c>
      <c r="E74" s="105"/>
      <c r="F74" s="105"/>
      <c r="G74" s="105"/>
      <c r="H74" s="105"/>
      <c r="I74" s="105"/>
      <c r="J74" s="106"/>
    </row>
    <row r="75" spans="2:10" ht="12.75">
      <c r="B75" s="99"/>
      <c r="C75" s="100"/>
      <c r="D75" s="94" t="s">
        <v>143</v>
      </c>
      <c r="E75" s="105"/>
      <c r="F75" s="105"/>
      <c r="G75" s="105"/>
      <c r="H75" s="105"/>
      <c r="I75" s="105"/>
      <c r="J75" s="106"/>
    </row>
    <row r="76" spans="2:10" ht="13.5" thickBot="1">
      <c r="B76" s="101"/>
      <c r="C76" s="102"/>
      <c r="D76" s="95" t="s">
        <v>144</v>
      </c>
      <c r="E76" s="107"/>
      <c r="F76" s="107"/>
      <c r="G76" s="107"/>
      <c r="H76" s="107"/>
      <c r="I76" s="107"/>
      <c r="J76" s="108"/>
    </row>
    <row r="77" spans="2:10" ht="12.75">
      <c r="B77" s="97"/>
      <c r="C77" s="98"/>
      <c r="D77" s="93" t="s">
        <v>141</v>
      </c>
      <c r="E77" s="103"/>
      <c r="F77" s="103"/>
      <c r="G77" s="103"/>
      <c r="H77" s="103"/>
      <c r="I77" s="103"/>
      <c r="J77" s="104"/>
    </row>
    <row r="78" spans="2:10" ht="12.75">
      <c r="B78" s="99"/>
      <c r="C78" s="100"/>
      <c r="D78" s="94" t="s">
        <v>142</v>
      </c>
      <c r="E78" s="105"/>
      <c r="F78" s="105"/>
      <c r="G78" s="105"/>
      <c r="H78" s="105"/>
      <c r="I78" s="105"/>
      <c r="J78" s="106"/>
    </row>
    <row r="79" spans="2:10" ht="12.75">
      <c r="B79" s="99"/>
      <c r="C79" s="100"/>
      <c r="D79" s="94" t="s">
        <v>143</v>
      </c>
      <c r="E79" s="105"/>
      <c r="F79" s="105"/>
      <c r="G79" s="105"/>
      <c r="H79" s="105"/>
      <c r="I79" s="105"/>
      <c r="J79" s="106"/>
    </row>
    <row r="80" spans="2:10" ht="13.5" thickBot="1">
      <c r="B80" s="101"/>
      <c r="C80" s="102"/>
      <c r="D80" s="95" t="s">
        <v>144</v>
      </c>
      <c r="E80" s="107"/>
      <c r="F80" s="107"/>
      <c r="G80" s="107"/>
      <c r="H80" s="107"/>
      <c r="I80" s="107"/>
      <c r="J80" s="108"/>
    </row>
    <row r="81" spans="2:10" ht="12.75">
      <c r="B81" s="97"/>
      <c r="C81" s="98"/>
      <c r="D81" s="93" t="s">
        <v>141</v>
      </c>
      <c r="E81" s="103"/>
      <c r="F81" s="103"/>
      <c r="G81" s="103"/>
      <c r="H81" s="103"/>
      <c r="I81" s="103"/>
      <c r="J81" s="104"/>
    </row>
    <row r="82" spans="2:10" ht="12.75">
      <c r="B82" s="99"/>
      <c r="C82" s="100"/>
      <c r="D82" s="94" t="s">
        <v>142</v>
      </c>
      <c r="E82" s="105"/>
      <c r="F82" s="105"/>
      <c r="G82" s="105"/>
      <c r="H82" s="105"/>
      <c r="I82" s="105"/>
      <c r="J82" s="106"/>
    </row>
    <row r="83" spans="2:10" ht="12.75">
      <c r="B83" s="99"/>
      <c r="C83" s="100"/>
      <c r="D83" s="94" t="s">
        <v>143</v>
      </c>
      <c r="E83" s="105"/>
      <c r="F83" s="105"/>
      <c r="G83" s="105"/>
      <c r="H83" s="105"/>
      <c r="I83" s="105"/>
      <c r="J83" s="106"/>
    </row>
    <row r="84" spans="2:10" ht="13.5" thickBot="1">
      <c r="B84" s="101"/>
      <c r="C84" s="102"/>
      <c r="D84" s="95" t="s">
        <v>144</v>
      </c>
      <c r="E84" s="107"/>
      <c r="F84" s="107"/>
      <c r="G84" s="107"/>
      <c r="H84" s="107"/>
      <c r="I84" s="107"/>
      <c r="J84" s="108"/>
    </row>
    <row r="85" spans="2:10" ht="12.75">
      <c r="B85" s="97"/>
      <c r="C85" s="98"/>
      <c r="D85" s="93" t="s">
        <v>141</v>
      </c>
      <c r="E85" s="103"/>
      <c r="F85" s="103"/>
      <c r="G85" s="103"/>
      <c r="H85" s="103"/>
      <c r="I85" s="103"/>
      <c r="J85" s="104"/>
    </row>
    <row r="86" spans="2:10" ht="12.75">
      <c r="B86" s="99"/>
      <c r="C86" s="100"/>
      <c r="D86" s="94" t="s">
        <v>142</v>
      </c>
      <c r="E86" s="105"/>
      <c r="F86" s="105"/>
      <c r="G86" s="105"/>
      <c r="H86" s="105"/>
      <c r="I86" s="105"/>
      <c r="J86" s="106"/>
    </row>
    <row r="87" spans="2:10" ht="12.75">
      <c r="B87" s="99"/>
      <c r="C87" s="100"/>
      <c r="D87" s="94" t="s">
        <v>143</v>
      </c>
      <c r="E87" s="105"/>
      <c r="F87" s="105"/>
      <c r="G87" s="105"/>
      <c r="H87" s="105"/>
      <c r="I87" s="105"/>
      <c r="J87" s="106"/>
    </row>
    <row r="88" spans="2:10" ht="13.5" thickBot="1">
      <c r="B88" s="101"/>
      <c r="C88" s="102"/>
      <c r="D88" s="95" t="s">
        <v>144</v>
      </c>
      <c r="E88" s="107"/>
      <c r="F88" s="107"/>
      <c r="G88" s="107"/>
      <c r="H88" s="107"/>
      <c r="I88" s="107"/>
      <c r="J88" s="108"/>
    </row>
    <row r="89" spans="2:10" ht="12.75">
      <c r="B89" s="97"/>
      <c r="C89" s="98"/>
      <c r="D89" s="93" t="s">
        <v>141</v>
      </c>
      <c r="E89" s="103"/>
      <c r="F89" s="103"/>
      <c r="G89" s="103"/>
      <c r="H89" s="103"/>
      <c r="I89" s="103"/>
      <c r="J89" s="104"/>
    </row>
    <row r="90" spans="2:10" ht="12.75">
      <c r="B90" s="99"/>
      <c r="C90" s="100"/>
      <c r="D90" s="94" t="s">
        <v>142</v>
      </c>
      <c r="E90" s="105"/>
      <c r="F90" s="105"/>
      <c r="G90" s="105"/>
      <c r="H90" s="105"/>
      <c r="I90" s="105"/>
      <c r="J90" s="106"/>
    </row>
    <row r="91" spans="2:10" ht="12.75">
      <c r="B91" s="99"/>
      <c r="C91" s="100"/>
      <c r="D91" s="94" t="s">
        <v>143</v>
      </c>
      <c r="E91" s="105"/>
      <c r="F91" s="105"/>
      <c r="G91" s="105"/>
      <c r="H91" s="105"/>
      <c r="I91" s="105"/>
      <c r="J91" s="106"/>
    </row>
    <row r="92" spans="2:10" ht="13.5" thickBot="1">
      <c r="B92" s="101"/>
      <c r="C92" s="102"/>
      <c r="D92" s="95" t="s">
        <v>144</v>
      </c>
      <c r="E92" s="107"/>
      <c r="F92" s="107"/>
      <c r="G92" s="107"/>
      <c r="H92" s="107"/>
      <c r="I92" s="107"/>
      <c r="J92" s="108"/>
    </row>
    <row r="93" ht="12.75">
      <c r="B93" s="2" t="s">
        <v>148</v>
      </c>
    </row>
    <row r="94" ht="12.75">
      <c r="B94" s="2" t="s">
        <v>151</v>
      </c>
    </row>
  </sheetData>
  <sheetProtection password="C58F" sheet="1"/>
  <mergeCells count="36">
    <mergeCell ref="I10:J10"/>
    <mergeCell ref="B65:C68"/>
    <mergeCell ref="E65:J65"/>
    <mergeCell ref="E66:J66"/>
    <mergeCell ref="E67:J67"/>
    <mergeCell ref="E68:J68"/>
    <mergeCell ref="B69:C72"/>
    <mergeCell ref="E69:J69"/>
    <mergeCell ref="E70:J70"/>
    <mergeCell ref="E71:J71"/>
    <mergeCell ref="E72:J72"/>
    <mergeCell ref="B73:C76"/>
    <mergeCell ref="E73:J73"/>
    <mergeCell ref="E74:J74"/>
    <mergeCell ref="E75:J75"/>
    <mergeCell ref="E76:J76"/>
    <mergeCell ref="B77:C80"/>
    <mergeCell ref="E77:J77"/>
    <mergeCell ref="E78:J78"/>
    <mergeCell ref="E79:J79"/>
    <mergeCell ref="E80:J80"/>
    <mergeCell ref="B81:C84"/>
    <mergeCell ref="E81:J81"/>
    <mergeCell ref="E82:J82"/>
    <mergeCell ref="E83:J83"/>
    <mergeCell ref="E84:J84"/>
    <mergeCell ref="B85:C88"/>
    <mergeCell ref="E85:J85"/>
    <mergeCell ref="E86:J86"/>
    <mergeCell ref="E87:J87"/>
    <mergeCell ref="E88:J88"/>
    <mergeCell ref="B89:C92"/>
    <mergeCell ref="E89:J89"/>
    <mergeCell ref="E90:J90"/>
    <mergeCell ref="E91:J91"/>
    <mergeCell ref="E92:J92"/>
  </mergeCells>
  <dataValidations count="2">
    <dataValidation type="list" allowBlank="1" showInputMessage="1" showErrorMessage="1" promptTitle="Altersklasse eingeben" errorTitle="Fehlerhafte Eingabe" error="Bitte aus der Auswahlliste auswählen oder gleiche Syntax verwenden" sqref="G20:G59">
      <formula1>Anhang!$A$25:$A$37</formula1>
    </dataValidation>
    <dataValidation type="list" allowBlank="1" showInputMessage="1" showErrorMessage="1" sqref="H20:H59">
      <formula1>Anhang!$I$4:$J$4</formula1>
    </dataValidation>
  </dataValidations>
  <printOptions/>
  <pageMargins left="0.5905511811023623" right="0.3937007874015748" top="0.1968503937007874" bottom="0.3937007874015748" header="0" footer="0"/>
  <pageSetup fitToHeight="1" fitToWidth="1" horizontalDpi="300" verticalDpi="300" orientation="portrait" paperSize="9" scale="63" r:id="rId1"/>
  <headerFooter alignWithMargins="0">
    <oddFooter>&amp;CSeite &amp;P von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F31"/>
  <sheetViews>
    <sheetView zoomScale="90" zoomScaleNormal="90" zoomScalePageLayoutView="0" workbookViewId="0" topLeftCell="A1">
      <selection activeCell="F21" sqref="F21"/>
    </sheetView>
  </sheetViews>
  <sheetFormatPr defaultColWidth="11.57421875" defaultRowHeight="12.75"/>
  <cols>
    <col min="1" max="2" width="15.7109375" style="6" customWidth="1"/>
    <col min="3" max="3" width="20.28125" style="6" customWidth="1"/>
    <col min="4" max="4" width="14.421875" style="6" customWidth="1"/>
    <col min="5" max="5" width="13.00390625" style="6" customWidth="1"/>
    <col min="6" max="6" width="22.421875" style="6" customWidth="1"/>
    <col min="7" max="16384" width="11.57421875" style="6" customWidth="1"/>
  </cols>
  <sheetData>
    <row r="1" spans="1:6" ht="23.25">
      <c r="A1" s="5" t="str">
        <f>Meldender_Verein!A1</f>
        <v>Bezirkssmeisterschaften 2019</v>
      </c>
      <c r="F1" s="14" t="str">
        <f>Meldender_Verein!E1</f>
        <v>Hallenbad Lübbecke
17.02.2019</v>
      </c>
    </row>
    <row r="2" spans="1:6" ht="12.75">
      <c r="A2" s="52" t="str">
        <f>IF(Meldender_Verein!C4=0,"Reiterkarte Meldender Verein - Ortsgruppe eintragen !","")</f>
        <v>Reiterkarte Meldender Verein - Ortsgruppe eintragen !</v>
      </c>
      <c r="C2" s="7"/>
      <c r="D2" s="9" t="s">
        <v>33</v>
      </c>
      <c r="E2" s="10"/>
      <c r="F2" s="49"/>
    </row>
    <row r="3" spans="1:6" ht="12.75">
      <c r="A3" s="52" t="str">
        <f>IF(Meldender_Verein!C5=0,"Reiterkarte Meldender Verein - EDV-Nr. eintragen !","")</f>
        <v>Reiterkarte Meldender Verein - EDV-Nr. eintragen !</v>
      </c>
      <c r="D3" s="43"/>
      <c r="E3" s="44"/>
      <c r="F3" s="45"/>
    </row>
    <row r="4" spans="1:6" ht="12.75">
      <c r="A4" s="6" t="s">
        <v>17</v>
      </c>
      <c r="B4" s="6">
        <f>IF(Meldender_Verein!C4="","",Meldender_Verein!C4)</f>
      </c>
      <c r="D4" s="43"/>
      <c r="E4" s="44"/>
      <c r="F4" s="45"/>
    </row>
    <row r="5" spans="1:6" ht="12.75">
      <c r="A5" s="6" t="s">
        <v>18</v>
      </c>
      <c r="B5" s="6">
        <f>IF(Meldender_Verein!C5="","",Meldender_Verein!C5)</f>
      </c>
      <c r="D5" s="43"/>
      <c r="E5" s="44"/>
      <c r="F5" s="45"/>
    </row>
    <row r="6" spans="1:6" ht="12.75">
      <c r="A6" s="6" t="s">
        <v>2</v>
      </c>
      <c r="B6" s="6" t="str">
        <f>IF(Meldender_Verein!C6="","",Meldender_Verein!C6)</f>
        <v>Nördliches Ostwestfalen</v>
      </c>
      <c r="D6" s="43"/>
      <c r="E6" s="44"/>
      <c r="F6" s="45"/>
    </row>
    <row r="7" spans="1:6" ht="12.75">
      <c r="A7" s="6" t="s">
        <v>4</v>
      </c>
      <c r="B7" s="6" t="str">
        <f>IF(Meldender_Verein!C7="","",Meldender_Verein!C7)</f>
        <v>Westfalen</v>
      </c>
      <c r="D7" s="43"/>
      <c r="E7" s="44"/>
      <c r="F7" s="45"/>
    </row>
    <row r="8" spans="4:6" ht="12.75">
      <c r="D8" s="46"/>
      <c r="E8" s="47"/>
      <c r="F8" s="48"/>
    </row>
    <row r="9" ht="12.75">
      <c r="A9" s="8" t="s">
        <v>15</v>
      </c>
    </row>
    <row r="10" ht="12.75">
      <c r="A10" s="8" t="s">
        <v>120</v>
      </c>
    </row>
    <row r="11" ht="12.75">
      <c r="A11" s="8" t="s">
        <v>73</v>
      </c>
    </row>
    <row r="12" ht="12.75">
      <c r="A12" s="8" t="s">
        <v>121</v>
      </c>
    </row>
    <row r="13" ht="12.75">
      <c r="A13" s="8" t="s">
        <v>75</v>
      </c>
    </row>
    <row r="14" ht="12.75">
      <c r="A14" s="8" t="s">
        <v>74</v>
      </c>
    </row>
    <row r="15" ht="12.75">
      <c r="A15" s="8" t="s">
        <v>130</v>
      </c>
    </row>
    <row r="16" ht="12.75">
      <c r="A16" s="8" t="s">
        <v>131</v>
      </c>
    </row>
    <row r="17" ht="12.75">
      <c r="A17" s="8"/>
    </row>
    <row r="18" ht="13.5" thickBot="1"/>
    <row r="19" spans="1:6" s="16" customFormat="1" ht="12.75" customHeight="1">
      <c r="A19" s="21" t="s">
        <v>36</v>
      </c>
      <c r="B19" s="22"/>
      <c r="C19" s="22"/>
      <c r="D19" s="22"/>
      <c r="E19" s="22"/>
      <c r="F19" s="23"/>
    </row>
    <row r="20" spans="1:6" s="16" customFormat="1" ht="12.75" customHeight="1">
      <c r="A20" s="19" t="s">
        <v>24</v>
      </c>
      <c r="B20" s="10" t="s">
        <v>25</v>
      </c>
      <c r="C20" s="10" t="s">
        <v>27</v>
      </c>
      <c r="D20" s="10" t="s">
        <v>34</v>
      </c>
      <c r="E20" s="10" t="s">
        <v>35</v>
      </c>
      <c r="F20" s="51" t="s">
        <v>72</v>
      </c>
    </row>
    <row r="21" spans="1:6" ht="12.75" customHeight="1">
      <c r="A21" s="36"/>
      <c r="B21" s="37"/>
      <c r="C21" s="18">
        <f>IF(A21="","",$B$4)</f>
      </c>
      <c r="D21" s="37"/>
      <c r="E21" s="37"/>
      <c r="F21" s="87" t="s">
        <v>129</v>
      </c>
    </row>
    <row r="22" spans="1:6" ht="12.75" customHeight="1">
      <c r="A22" s="38"/>
      <c r="B22" s="34"/>
      <c r="C22" s="17">
        <f>IF(A22="","",$B$4)</f>
      </c>
      <c r="D22" s="34"/>
      <c r="E22" s="34"/>
      <c r="F22" s="41" t="s">
        <v>32</v>
      </c>
    </row>
    <row r="23" spans="1:6" ht="12.75" customHeight="1">
      <c r="A23" s="38"/>
      <c r="B23" s="34"/>
      <c r="C23" s="17">
        <f aca="true" t="shared" si="0" ref="C23:C30">IF(A23="","",$B$4)</f>
      </c>
      <c r="D23" s="34"/>
      <c r="E23" s="34"/>
      <c r="F23" s="41" t="s">
        <v>32</v>
      </c>
    </row>
    <row r="24" spans="1:6" ht="12.75" customHeight="1">
      <c r="A24" s="38"/>
      <c r="B24" s="34"/>
      <c r="C24" s="17">
        <f t="shared" si="0"/>
      </c>
      <c r="D24" s="34"/>
      <c r="E24" s="34"/>
      <c r="F24" s="41" t="s">
        <v>32</v>
      </c>
    </row>
    <row r="25" spans="1:6" ht="12.75" customHeight="1">
      <c r="A25" s="38"/>
      <c r="B25" s="34"/>
      <c r="C25" s="17">
        <f t="shared" si="0"/>
      </c>
      <c r="D25" s="34"/>
      <c r="E25" s="34"/>
      <c r="F25" s="41" t="s">
        <v>32</v>
      </c>
    </row>
    <row r="26" spans="1:6" ht="12.75" customHeight="1">
      <c r="A26" s="38"/>
      <c r="B26" s="34"/>
      <c r="C26" s="17">
        <f t="shared" si="0"/>
      </c>
      <c r="D26" s="34"/>
      <c r="E26" s="34"/>
      <c r="F26" s="41" t="s">
        <v>32</v>
      </c>
    </row>
    <row r="27" spans="1:6" ht="12.75" customHeight="1">
      <c r="A27" s="38"/>
      <c r="B27" s="34"/>
      <c r="C27" s="17">
        <f t="shared" si="0"/>
      </c>
      <c r="D27" s="34"/>
      <c r="E27" s="34"/>
      <c r="F27" s="41" t="s">
        <v>32</v>
      </c>
    </row>
    <row r="28" spans="1:6" ht="12.75" customHeight="1">
      <c r="A28" s="38"/>
      <c r="B28" s="34"/>
      <c r="C28" s="17">
        <f t="shared" si="0"/>
      </c>
      <c r="D28" s="34"/>
      <c r="E28" s="34"/>
      <c r="F28" s="41"/>
    </row>
    <row r="29" spans="1:6" ht="12.75" customHeight="1">
      <c r="A29" s="38"/>
      <c r="B29" s="34"/>
      <c r="C29" s="17">
        <f t="shared" si="0"/>
      </c>
      <c r="D29" s="34"/>
      <c r="E29" s="34"/>
      <c r="F29" s="41"/>
    </row>
    <row r="30" spans="1:6" ht="12.75" customHeight="1">
      <c r="A30" s="38"/>
      <c r="B30" s="34"/>
      <c r="C30" s="17">
        <f t="shared" si="0"/>
      </c>
      <c r="D30" s="34"/>
      <c r="E30" s="34"/>
      <c r="F30" s="41"/>
    </row>
    <row r="31" spans="1:6" ht="12.75" customHeight="1" thickBot="1">
      <c r="A31" s="39"/>
      <c r="B31" s="40"/>
      <c r="C31" s="20">
        <f>IF(A31="","",$B$4)</f>
      </c>
      <c r="D31" s="40"/>
      <c r="E31" s="40"/>
      <c r="F31" s="42" t="s">
        <v>32</v>
      </c>
    </row>
  </sheetData>
  <sheetProtection password="C58F" sheet="1"/>
  <printOptions/>
  <pageMargins left="0.3937007874015748" right="0.3937007874015748" top="0.5905511811023623" bottom="0.3937007874015748" header="0.1968503937007874" footer="0.1968503937007874"/>
  <pageSetup fitToHeight="1" fitToWidth="1" horizontalDpi="300" verticalDpi="300" orientation="landscape" paperSize="9" scale="89" r:id="rId1"/>
  <headerFooter alignWithMargins="0">
    <oddFooter>&amp;CSeite &amp;P von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K57"/>
  <sheetViews>
    <sheetView zoomScaleSheetLayoutView="127" zoomScalePageLayoutView="0" workbookViewId="0" topLeftCell="A22">
      <selection activeCell="A51" sqref="A51:A52"/>
    </sheetView>
  </sheetViews>
  <sheetFormatPr defaultColWidth="11.421875" defaultRowHeight="12.75"/>
  <cols>
    <col min="1" max="1" width="8.00390625" style="26" bestFit="1" customWidth="1"/>
    <col min="2" max="2" width="2.7109375" style="0" customWidth="1"/>
    <col min="3" max="3" width="22.7109375" style="26" bestFit="1" customWidth="1"/>
    <col min="4" max="4" width="2.7109375" style="0" customWidth="1"/>
    <col min="5" max="5" width="8.421875" style="26" bestFit="1" customWidth="1"/>
    <col min="6" max="16384" width="11.421875" style="26" customWidth="1"/>
  </cols>
  <sheetData>
    <row r="1" spans="1:9" ht="18">
      <c r="A1" s="31" t="s">
        <v>68</v>
      </c>
      <c r="I1" s="31" t="s">
        <v>117</v>
      </c>
    </row>
    <row r="2" spans="1:9" ht="15.75">
      <c r="A2" s="30" t="s">
        <v>69</v>
      </c>
      <c r="I2" s="55" t="s">
        <v>118</v>
      </c>
    </row>
    <row r="4" spans="1:10" ht="12.75" customHeight="1">
      <c r="A4" s="27" t="s">
        <v>65</v>
      </c>
      <c r="C4" s="25" t="s">
        <v>37</v>
      </c>
      <c r="E4" s="27" t="s">
        <v>66</v>
      </c>
      <c r="I4" s="55" t="s">
        <v>116</v>
      </c>
      <c r="J4" s="55" t="s">
        <v>119</v>
      </c>
    </row>
    <row r="5" spans="1:5" ht="13.5" customHeight="1">
      <c r="A5" s="27"/>
      <c r="C5" s="27"/>
      <c r="E5" s="27"/>
    </row>
    <row r="6" spans="1:5" ht="13.5" customHeight="1">
      <c r="A6" s="27">
        <v>1303000</v>
      </c>
      <c r="C6" s="29" t="s">
        <v>67</v>
      </c>
      <c r="E6" s="28" t="s">
        <v>38</v>
      </c>
    </row>
    <row r="7" spans="1:5" ht="13.5" customHeight="1">
      <c r="A7" s="27">
        <v>1303002</v>
      </c>
      <c r="C7" s="27" t="s">
        <v>39</v>
      </c>
      <c r="E7" s="27" t="s">
        <v>40</v>
      </c>
    </row>
    <row r="8" spans="1:5" ht="13.5" customHeight="1">
      <c r="A8" s="27">
        <v>1303003</v>
      </c>
      <c r="C8" s="27" t="s">
        <v>41</v>
      </c>
      <c r="E8" s="27" t="s">
        <v>42</v>
      </c>
    </row>
    <row r="9" spans="1:5" ht="13.5" customHeight="1">
      <c r="A9" s="27">
        <v>1303005</v>
      </c>
      <c r="C9" s="27" t="s">
        <v>43</v>
      </c>
      <c r="E9" s="27" t="s">
        <v>44</v>
      </c>
    </row>
    <row r="10" spans="1:5" ht="13.5" customHeight="1">
      <c r="A10" s="27">
        <v>1303007</v>
      </c>
      <c r="C10" s="27" t="s">
        <v>45</v>
      </c>
      <c r="E10" s="27" t="s">
        <v>46</v>
      </c>
    </row>
    <row r="11" spans="1:5" ht="13.5" customHeight="1">
      <c r="A11" s="27">
        <v>1303008</v>
      </c>
      <c r="C11" s="27" t="s">
        <v>47</v>
      </c>
      <c r="E11" s="27" t="s">
        <v>48</v>
      </c>
    </row>
    <row r="12" spans="1:5" ht="13.5" customHeight="1">
      <c r="A12" s="27">
        <v>1303009</v>
      </c>
      <c r="C12" s="27" t="s">
        <v>49</v>
      </c>
      <c r="E12" s="27" t="s">
        <v>50</v>
      </c>
    </row>
    <row r="13" spans="1:5" ht="13.5" customHeight="1">
      <c r="A13" s="27">
        <v>1303010</v>
      </c>
      <c r="C13" s="27" t="s">
        <v>51</v>
      </c>
      <c r="E13" s="27" t="s">
        <v>52</v>
      </c>
    </row>
    <row r="14" spans="1:5" ht="13.5" customHeight="1">
      <c r="A14" s="27">
        <v>1303011</v>
      </c>
      <c r="C14" s="27" t="s">
        <v>53</v>
      </c>
      <c r="E14" s="27" t="s">
        <v>54</v>
      </c>
    </row>
    <row r="15" spans="1:5" ht="13.5" customHeight="1">
      <c r="A15" s="27">
        <v>1303016</v>
      </c>
      <c r="C15" s="27" t="s">
        <v>55</v>
      </c>
      <c r="E15" s="27" t="s">
        <v>56</v>
      </c>
    </row>
    <row r="16" spans="1:5" ht="13.5" customHeight="1">
      <c r="A16" s="27">
        <v>1303017</v>
      </c>
      <c r="C16" s="27" t="s">
        <v>57</v>
      </c>
      <c r="E16" s="27" t="s">
        <v>58</v>
      </c>
    </row>
    <row r="17" spans="1:5" ht="13.5" customHeight="1">
      <c r="A17" s="27">
        <v>1303019</v>
      </c>
      <c r="C17" s="27" t="s">
        <v>59</v>
      </c>
      <c r="E17" s="27" t="s">
        <v>60</v>
      </c>
    </row>
    <row r="18" spans="1:5" ht="13.5" customHeight="1">
      <c r="A18" s="27">
        <v>1303022</v>
      </c>
      <c r="C18" s="27" t="s">
        <v>61</v>
      </c>
      <c r="E18" s="27" t="s">
        <v>62</v>
      </c>
    </row>
    <row r="19" spans="1:5" ht="13.5" customHeight="1">
      <c r="A19" s="27">
        <v>1303023</v>
      </c>
      <c r="C19" s="27" t="s">
        <v>63</v>
      </c>
      <c r="E19" s="27" t="s">
        <v>64</v>
      </c>
    </row>
    <row r="21" spans="1:10" ht="18">
      <c r="A21" s="31" t="s">
        <v>97</v>
      </c>
      <c r="I21" s="31" t="s">
        <v>109</v>
      </c>
      <c r="J21"/>
    </row>
    <row r="22" spans="1:10" ht="15.75">
      <c r="A22" s="30" t="s">
        <v>78</v>
      </c>
      <c r="I22" s="30" t="s">
        <v>78</v>
      </c>
      <c r="J22"/>
    </row>
    <row r="23" ht="12.75">
      <c r="J23"/>
    </row>
    <row r="24" spans="1:11" ht="12.75">
      <c r="A24" s="56" t="s">
        <v>77</v>
      </c>
      <c r="B24" s="57"/>
      <c r="C24" s="56" t="s">
        <v>16</v>
      </c>
      <c r="I24" s="56" t="s">
        <v>77</v>
      </c>
      <c r="J24" s="57"/>
      <c r="K24" s="56" t="s">
        <v>16</v>
      </c>
    </row>
    <row r="25" spans="1:11" ht="12.75">
      <c r="A25" s="55" t="s">
        <v>84</v>
      </c>
      <c r="C25" s="55" t="s">
        <v>79</v>
      </c>
      <c r="I25" s="55" t="s">
        <v>84</v>
      </c>
      <c r="J25"/>
      <c r="K25" s="55" t="s">
        <v>79</v>
      </c>
    </row>
    <row r="26" spans="1:11" ht="12.75">
      <c r="A26" s="55" t="s">
        <v>85</v>
      </c>
      <c r="C26" s="55" t="s">
        <v>80</v>
      </c>
      <c r="I26" s="55" t="s">
        <v>85</v>
      </c>
      <c r="J26"/>
      <c r="K26" s="55" t="s">
        <v>80</v>
      </c>
    </row>
    <row r="27" spans="1:11" ht="12.75">
      <c r="A27" s="55" t="s">
        <v>86</v>
      </c>
      <c r="C27" s="55" t="s">
        <v>81</v>
      </c>
      <c r="I27" s="55" t="s">
        <v>86</v>
      </c>
      <c r="J27"/>
      <c r="K27" s="55" t="s">
        <v>81</v>
      </c>
    </row>
    <row r="28" spans="1:11" ht="12.75">
      <c r="A28" s="55" t="s">
        <v>87</v>
      </c>
      <c r="C28" s="55" t="s">
        <v>95</v>
      </c>
      <c r="I28" s="55" t="s">
        <v>87</v>
      </c>
      <c r="J28"/>
      <c r="K28" s="55" t="s">
        <v>95</v>
      </c>
    </row>
    <row r="29" spans="1:11" ht="12.75">
      <c r="A29" s="55" t="s">
        <v>88</v>
      </c>
      <c r="C29" s="55" t="s">
        <v>96</v>
      </c>
      <c r="I29" s="55" t="s">
        <v>88</v>
      </c>
      <c r="J29"/>
      <c r="K29" s="55" t="s">
        <v>96</v>
      </c>
    </row>
    <row r="30" spans="1:11" ht="12.75">
      <c r="A30" s="55" t="s">
        <v>82</v>
      </c>
      <c r="C30" s="26" t="s">
        <v>108</v>
      </c>
      <c r="I30" s="55" t="s">
        <v>82</v>
      </c>
      <c r="J30"/>
      <c r="K30" s="26" t="s">
        <v>108</v>
      </c>
    </row>
    <row r="31" spans="1:11" ht="12.75">
      <c r="A31" s="55" t="s">
        <v>89</v>
      </c>
      <c r="C31" s="26" t="s">
        <v>98</v>
      </c>
      <c r="I31" s="55" t="s">
        <v>110</v>
      </c>
      <c r="K31" s="55" t="s">
        <v>111</v>
      </c>
    </row>
    <row r="32" spans="1:9" ht="12.75">
      <c r="A32" s="55" t="s">
        <v>90</v>
      </c>
      <c r="C32" s="26" t="s">
        <v>99</v>
      </c>
      <c r="I32" s="55" t="s">
        <v>112</v>
      </c>
    </row>
    <row r="33" spans="1:9" ht="12.75">
      <c r="A33" s="55" t="s">
        <v>91</v>
      </c>
      <c r="C33" s="26" t="s">
        <v>100</v>
      </c>
      <c r="I33" s="55" t="s">
        <v>113</v>
      </c>
    </row>
    <row r="34" spans="1:9" ht="12.75">
      <c r="A34" s="55" t="s">
        <v>92</v>
      </c>
      <c r="C34" s="26" t="s">
        <v>101</v>
      </c>
      <c r="I34" s="55" t="s">
        <v>114</v>
      </c>
    </row>
    <row r="35" spans="1:9" ht="12.75">
      <c r="A35" s="55" t="s">
        <v>93</v>
      </c>
      <c r="C35" s="26" t="s">
        <v>102</v>
      </c>
      <c r="I35" s="55" t="s">
        <v>115</v>
      </c>
    </row>
    <row r="36" spans="1:3" ht="12.75">
      <c r="A36" s="55" t="s">
        <v>94</v>
      </c>
      <c r="C36" s="26" t="s">
        <v>103</v>
      </c>
    </row>
    <row r="37" spans="1:3" ht="12.75">
      <c r="A37" s="55" t="s">
        <v>104</v>
      </c>
      <c r="C37" s="26" t="s">
        <v>105</v>
      </c>
    </row>
    <row r="38" ht="12.75">
      <c r="A38" s="26" t="s">
        <v>106</v>
      </c>
    </row>
    <row r="39" ht="12.75">
      <c r="A39" s="26" t="s">
        <v>107</v>
      </c>
    </row>
    <row r="41" ht="15.75">
      <c r="A41" s="30" t="s">
        <v>149</v>
      </c>
    </row>
    <row r="42" ht="15.75">
      <c r="A42" s="30" t="s">
        <v>150</v>
      </c>
    </row>
    <row r="44" spans="1:4" ht="12.75">
      <c r="A44" s="2" t="s">
        <v>135</v>
      </c>
      <c r="B44" s="2"/>
      <c r="C44" s="2"/>
      <c r="D44" s="2"/>
    </row>
    <row r="45" spans="1:4" ht="12.75">
      <c r="A45" s="2" t="s">
        <v>136</v>
      </c>
      <c r="B45" s="2"/>
      <c r="C45" s="2"/>
      <c r="D45" s="2"/>
    </row>
    <row r="46" spans="1:4" ht="12.75">
      <c r="A46" s="2" t="s">
        <v>137</v>
      </c>
      <c r="B46" s="2"/>
      <c r="C46" s="2"/>
      <c r="D46" s="2"/>
    </row>
    <row r="47" spans="1:3" ht="12.75">
      <c r="A47" s="2" t="s">
        <v>138</v>
      </c>
      <c r="C47" s="55"/>
    </row>
    <row r="48" spans="1:3" ht="12.75">
      <c r="A48" s="2" t="s">
        <v>146</v>
      </c>
      <c r="C48" s="55"/>
    </row>
    <row r="49" spans="1:3" ht="12.75">
      <c r="A49" s="2" t="s">
        <v>147</v>
      </c>
      <c r="C49" s="55"/>
    </row>
    <row r="50" ht="12.75">
      <c r="A50" s="55"/>
    </row>
    <row r="53" ht="12.75">
      <c r="A53" s="55"/>
    </row>
    <row r="54" ht="12.75">
      <c r="A54" s="55"/>
    </row>
    <row r="55" ht="12.75">
      <c r="A55" s="55"/>
    </row>
    <row r="56" ht="12.75">
      <c r="A56" s="55"/>
    </row>
    <row r="57" ht="12.75">
      <c r="A57" s="55"/>
    </row>
  </sheetData>
  <sheetProtection password="C58F" sheet="1"/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F12"/>
  <sheetViews>
    <sheetView zoomScalePageLayoutView="0" workbookViewId="0" topLeftCell="A1">
      <selection activeCell="B10" sqref="B10:F12"/>
    </sheetView>
  </sheetViews>
  <sheetFormatPr defaultColWidth="11.421875" defaultRowHeight="12.75"/>
  <sheetData>
    <row r="1" ht="12.75">
      <c r="A1" s="54"/>
    </row>
    <row r="2" ht="12.75">
      <c r="A2" s="54"/>
    </row>
    <row r="3" ht="12.75">
      <c r="A3" s="54"/>
    </row>
    <row r="10" spans="2:6" ht="12.75">
      <c r="B10" s="2" t="s">
        <v>135</v>
      </c>
      <c r="C10" s="2"/>
      <c r="D10" s="2"/>
      <c r="E10" s="2"/>
      <c r="F10" s="2" t="s">
        <v>138</v>
      </c>
    </row>
    <row r="11" spans="2:6" ht="12.75">
      <c r="B11" s="2" t="s">
        <v>136</v>
      </c>
      <c r="C11" s="2"/>
      <c r="D11" s="2"/>
      <c r="E11" s="2"/>
      <c r="F11" s="2" t="s">
        <v>146</v>
      </c>
    </row>
    <row r="12" spans="2:6" ht="12.75">
      <c r="B12" s="2" t="s">
        <v>137</v>
      </c>
      <c r="C12" s="2"/>
      <c r="D12" s="2"/>
      <c r="E12" s="2"/>
      <c r="F12" s="2" t="s">
        <v>147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Rolf</cp:lastModifiedBy>
  <cp:lastPrinted>2018-12-30T12:48:21Z</cp:lastPrinted>
  <dcterms:created xsi:type="dcterms:W3CDTF">1999-09-21T18:32:37Z</dcterms:created>
  <dcterms:modified xsi:type="dcterms:W3CDTF">2018-12-30T14:22:45Z</dcterms:modified>
  <cp:category/>
  <cp:version/>
  <cp:contentType/>
  <cp:contentStatus/>
</cp:coreProperties>
</file>